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wutong\Desktop\国奖（第二批）\公示\答辩名单\"/>
    </mc:Choice>
  </mc:AlternateContent>
  <xr:revisionPtr revIDLastSave="0" documentId="13_ncr:1_{0467C367-35D0-44E4-8911-1144DFAFC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T5" i="1" l="1"/>
  <c r="U5" i="1" s="1"/>
  <c r="E5" i="1"/>
  <c r="T4" i="1"/>
  <c r="U4" i="1" s="1"/>
  <c r="V4" i="1" s="1"/>
  <c r="T3" i="1"/>
  <c r="U3" i="1" s="1"/>
  <c r="V3" i="1" s="1"/>
  <c r="V5" i="1" l="1"/>
</calcChain>
</file>

<file path=xl/sharedStrings.xml><?xml version="1.0" encoding="utf-8"?>
<sst xmlns="http://schemas.openxmlformats.org/spreadsheetml/2006/main" count="34" uniqueCount="28">
  <si>
    <r>
      <rPr>
        <b/>
        <sz val="11"/>
        <color theme="1"/>
        <rFont val="等线"/>
        <charset val="134"/>
      </rPr>
      <t>序号</t>
    </r>
  </si>
  <si>
    <r>
      <rPr>
        <b/>
        <sz val="11"/>
        <color theme="1"/>
        <rFont val="等线"/>
        <charset val="134"/>
      </rPr>
      <t>学号</t>
    </r>
  </si>
  <si>
    <r>
      <rPr>
        <b/>
        <sz val="11"/>
        <color theme="1"/>
        <rFont val="等线"/>
        <charset val="134"/>
      </rPr>
      <t>姓名</t>
    </r>
  </si>
  <si>
    <r>
      <rPr>
        <b/>
        <sz val="11"/>
        <color rgb="FFFF0000"/>
        <rFont val="等线"/>
        <charset val="134"/>
      </rPr>
      <t>课程平均分</t>
    </r>
  </si>
  <si>
    <r>
      <rPr>
        <b/>
        <sz val="11"/>
        <color theme="1"/>
        <rFont val="等线"/>
        <charset val="134"/>
      </rPr>
      <t>课程平均分</t>
    </r>
    <r>
      <rPr>
        <b/>
        <sz val="11"/>
        <color theme="1"/>
        <rFont val="Times New Roman"/>
        <family val="1"/>
      </rPr>
      <t>×10%</t>
    </r>
  </si>
  <si>
    <r>
      <rPr>
        <b/>
        <sz val="11"/>
        <color rgb="FFFF0000"/>
        <rFont val="等线"/>
        <charset val="134"/>
      </rPr>
      <t>学术成果</t>
    </r>
  </si>
  <si>
    <r>
      <rPr>
        <b/>
        <sz val="11"/>
        <color rgb="FFFF0000"/>
        <rFont val="等线"/>
        <charset val="134"/>
      </rPr>
      <t>学术成果得分</t>
    </r>
  </si>
  <si>
    <r>
      <rPr>
        <b/>
        <sz val="11"/>
        <color theme="1"/>
        <rFont val="等线"/>
        <charset val="134"/>
      </rPr>
      <t>学术成果</t>
    </r>
    <r>
      <rPr>
        <b/>
        <sz val="11"/>
        <color theme="1"/>
        <rFont val="Times New Roman"/>
        <family val="1"/>
      </rPr>
      <t>×90%</t>
    </r>
  </si>
  <si>
    <r>
      <rPr>
        <b/>
        <sz val="11"/>
        <color theme="1"/>
        <rFont val="等线"/>
        <charset val="134"/>
      </rPr>
      <t>折算总分</t>
    </r>
  </si>
  <si>
    <r>
      <rPr>
        <b/>
        <sz val="11"/>
        <color theme="1"/>
        <rFont val="等线"/>
        <charset val="134"/>
      </rPr>
      <t>发表科研论文</t>
    </r>
  </si>
  <si>
    <r>
      <rPr>
        <b/>
        <sz val="11"/>
        <color rgb="FFFF0000"/>
        <rFont val="等线"/>
        <charset val="134"/>
      </rPr>
      <t>得分</t>
    </r>
  </si>
  <si>
    <r>
      <rPr>
        <b/>
        <sz val="11"/>
        <color theme="1"/>
        <rFont val="等线"/>
        <charset val="134"/>
      </rPr>
      <t>主持科研项目</t>
    </r>
  </si>
  <si>
    <r>
      <rPr>
        <b/>
        <sz val="11"/>
        <color theme="1"/>
        <rFont val="等线"/>
        <charset val="134"/>
      </rPr>
      <t>出版（参编）专著或教材</t>
    </r>
  </si>
  <si>
    <r>
      <rPr>
        <b/>
        <sz val="11"/>
        <color theme="1"/>
        <rFont val="等线"/>
        <charset val="134"/>
      </rPr>
      <t>科研获奖</t>
    </r>
  </si>
  <si>
    <r>
      <rPr>
        <b/>
        <sz val="11"/>
        <color theme="1"/>
        <rFont val="等线"/>
        <charset val="134"/>
      </rPr>
      <t>专利</t>
    </r>
  </si>
  <si>
    <r>
      <rPr>
        <b/>
        <sz val="11"/>
        <color theme="1"/>
        <rFont val="等线"/>
        <charset val="134"/>
      </rPr>
      <t>学术会议活动</t>
    </r>
  </si>
  <si>
    <r>
      <rPr>
        <b/>
        <sz val="11"/>
        <color theme="1"/>
        <rFont val="等线"/>
        <charset val="134"/>
      </rPr>
      <t>学科竞赛及科技活动</t>
    </r>
  </si>
  <si>
    <r>
      <rPr>
        <sz val="11"/>
        <rFont val="等线"/>
        <charset val="134"/>
      </rPr>
      <t>纪文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</si>
  <si>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Ji Wen, Han Ke, Liu Tao. Trip-based mobile sensor deployment for drive-by sensing with bus fleets. Transportation Research Part C: Emerging Technologies. (JCR Q1, 1/3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 xml:space="preserve"> 2023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>;
2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Han Ke, Ji Wen, Nie Yu, Li Zhexian, Liu Shenglin. Exploring the sensing power of mixed vehicle fleets. Transportation Research Part B: Methodological. (JCR Q1, 2/5</t>
    </r>
    <r>
      <rPr>
        <sz val="11"/>
        <rFont val="等线"/>
        <charset val="134"/>
      </rPr>
      <t>，除导师外一作，</t>
    </r>
    <r>
      <rPr>
        <sz val="11"/>
        <rFont val="Times New Roman"/>
        <family val="1"/>
      </rPr>
      <t xml:space="preserve"> 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3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Ji Wen, Liu Shenglin, Han Ke, Li Yanfeng, Liu Tao. The Share-a-Ride Problem with mixed ride-hailing and logistic vehicles. Transportation Research Part E: Logistics and Transportation Review. (JCR Q1, 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 xml:space="preserve"> 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</si>
  <si>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施冬冬</t>
    </r>
  </si>
  <si>
    <r>
      <rPr>
        <sz val="11"/>
        <rFont val="Times New Roman"/>
        <family val="1"/>
      </rPr>
      <t>1.</t>
    </r>
    <r>
      <rPr>
        <sz val="11"/>
        <rFont val="等线"/>
        <charset val="134"/>
      </rPr>
      <t>发明专利：一种洪水入侵地下空间人群疏散模拟实验装置及方法</t>
    </r>
    <r>
      <rPr>
        <sz val="11"/>
        <rFont val="Times New Roman"/>
        <family val="1"/>
      </rPr>
      <t>(</t>
    </r>
    <r>
      <rPr>
        <sz val="11"/>
        <rFont val="等线"/>
        <charset val="134"/>
      </rPr>
      <t>授权专利，</t>
    </r>
    <r>
      <rPr>
        <sz val="11"/>
        <rFont val="Times New Roman"/>
        <family val="1"/>
      </rPr>
      <t>ZL 2023 1 1370763.0</t>
    </r>
    <r>
      <rPr>
        <sz val="11"/>
        <rFont val="等线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11.25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2.</t>
    </r>
    <r>
      <rPr>
        <sz val="11"/>
        <rFont val="等线"/>
        <charset val="134"/>
      </rPr>
      <t>发明专利：一种基于洪水漫延的人员疏散方法、装置、设备及介质</t>
    </r>
    <r>
      <rPr>
        <sz val="11"/>
        <rFont val="Times New Roman"/>
        <family val="1"/>
      </rPr>
      <t>(</t>
    </r>
    <r>
      <rPr>
        <sz val="11"/>
        <rFont val="等线"/>
        <charset val="134"/>
      </rPr>
      <t>受理专利，</t>
    </r>
    <r>
      <rPr>
        <sz val="11"/>
        <rFont val="Times New Roman"/>
        <family val="1"/>
      </rPr>
      <t>202410249786.4</t>
    </r>
    <r>
      <rPr>
        <sz val="11"/>
        <rFont val="等线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1.25</t>
    </r>
    <r>
      <rPr>
        <sz val="11"/>
        <rFont val="等线"/>
        <charset val="134"/>
      </rPr>
      <t>分）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</si>
  <si>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、境外会议：</t>
    </r>
    <r>
      <rPr>
        <sz val="11"/>
        <rFont val="Times New Roman"/>
        <family val="1"/>
      </rPr>
      <t>2021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29-30</t>
    </r>
    <r>
      <rPr>
        <sz val="11"/>
        <rFont val="等线"/>
        <charset val="134"/>
      </rPr>
      <t>日、</t>
    </r>
    <r>
      <rPr>
        <sz val="11"/>
        <rFont val="Times New Roman"/>
        <family val="1"/>
      </rPr>
      <t>University of Melbourne
University of New South Wales</t>
    </r>
    <r>
      <rPr>
        <sz val="11"/>
        <rFont val="等线"/>
        <charset val="134"/>
      </rPr>
      <t>（线上举办）、</t>
    </r>
    <r>
      <rPr>
        <sz val="11"/>
        <rFont val="Times New Roman"/>
        <family val="1"/>
      </rPr>
      <t>Experimental study on
unidirectional pedestrian
descending and ascending with a
fixed obstacle</t>
    </r>
    <r>
      <rPr>
        <sz val="11"/>
        <rFont val="等线"/>
        <charset val="134"/>
      </rPr>
      <t>、会议论文被期刊收录（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、境外会议：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15-17</t>
    </r>
    <r>
      <rPr>
        <sz val="11"/>
        <rFont val="等线"/>
        <charset val="134"/>
      </rPr>
      <t>日、</t>
    </r>
    <r>
      <rPr>
        <sz val="11"/>
        <rFont val="Times New Roman"/>
        <family val="1"/>
      </rPr>
      <t>Indian Institute of Technology Delhi</t>
    </r>
    <r>
      <rPr>
        <sz val="11"/>
        <rFont val="等线"/>
        <charset val="134"/>
      </rPr>
      <t>（线上举办</t>
    </r>
    <r>
      <rPr>
        <sz val="11"/>
        <rFont val="Times New Roman"/>
        <family val="1"/>
      </rPr>
      <t>), Experimental study of bidirectional pedestrian flow in a corridor with height constraints</t>
    </r>
    <r>
      <rPr>
        <sz val="11"/>
        <rFont val="等线"/>
        <charset val="134"/>
      </rPr>
      <t>、会议被期刊收录（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</si>
  <si>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姚竹</t>
    </r>
  </si>
  <si>
    <r>
      <rPr>
        <sz val="11"/>
        <rFont val="等线"/>
        <charset val="134"/>
      </rPr>
      <t>1.一种物流配送网络优化方法（</t>
    </r>
    <r>
      <rPr>
        <sz val="11"/>
        <rFont val="Times New Roman"/>
        <family val="1"/>
      </rPr>
      <t>202410229478.5</t>
    </r>
    <r>
      <rPr>
        <sz val="11"/>
        <rFont val="等线"/>
        <charset val="134"/>
      </rPr>
      <t>，除导师外第</t>
    </r>
    <r>
      <rPr>
        <sz val="11"/>
        <rFont val="Times New Roman"/>
        <family val="1"/>
      </rPr>
      <t>1</t>
    </r>
    <r>
      <rPr>
        <sz val="11"/>
        <rFont val="等线"/>
        <charset val="134"/>
      </rPr>
      <t>署名）（</t>
    </r>
    <r>
      <rPr>
        <sz val="11"/>
        <rFont val="Times New Roman"/>
        <family val="1"/>
      </rPr>
      <t>3.5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</si>
  <si>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境外会议：</t>
    </r>
    <r>
      <rPr>
        <sz val="11"/>
        <rFont val="Times New Roman"/>
        <family val="1"/>
      </rPr>
      <t>2022.1.12, Washington DC, 101th Annual Meeting of the Transportation Research Board(TRB),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分）</t>
    </r>
    <phoneticPr fontId="12" type="noConversion"/>
  </si>
  <si>
    <r>
      <t>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2021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等线"/>
        <family val="3"/>
        <charset val="134"/>
      </rPr>
      <t>月：</t>
    </r>
    <r>
      <rPr>
        <sz val="11"/>
        <rFont val="微软雅黑"/>
        <family val="1"/>
        <charset val="134"/>
      </rPr>
      <t>“</t>
    </r>
    <r>
      <rPr>
        <sz val="11"/>
        <rFont val="等线"/>
        <family val="3"/>
        <charset val="134"/>
      </rPr>
      <t>华为杯</t>
    </r>
    <r>
      <rPr>
        <sz val="11"/>
        <rFont val="微软雅黑"/>
        <family val="1"/>
        <charset val="134"/>
      </rPr>
      <t>”</t>
    </r>
    <r>
      <rPr>
        <sz val="11"/>
        <rFont val="等线"/>
        <family val="3"/>
        <charset val="134"/>
      </rPr>
      <t>第</t>
    </r>
    <r>
      <rPr>
        <sz val="11"/>
        <rFont val="Times New Roman"/>
        <family val="1"/>
      </rPr>
      <t>18</t>
    </r>
    <r>
      <rPr>
        <sz val="11"/>
        <rFont val="等线"/>
        <family val="3"/>
        <charset val="134"/>
      </rPr>
      <t>届中国研究生数学建模竞赛三等奖（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分）；</t>
    </r>
    <phoneticPr fontId="12" type="noConversion"/>
  </si>
  <si>
    <r>
      <t>1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.How do age compositions affect pedestrian dynamics on stairways?
Findings from controlled experiments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2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.Understanding pedestrian movement with baggage on stairway: Insights
from controlled experiments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.Exploring pedestrian movement characteristics during
urban flooding: A micro-simulation approach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52.5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1"/>
      </rPr>
      <t xml:space="preserve">
4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Chen Juan, Shi Dongdong, Ma Jian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.Effect of height constraints on
unidirectional pedestrian flow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2/4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37.5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5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Li Tao, Shi Dongdong, Chen Juan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.Experimental study of movement characteristics for different
walking postures in a narrow channel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charset val="134"/>
      </rPr>
      <t>分）；</t>
    </r>
    <phoneticPr fontId="12" type="noConversion"/>
  </si>
  <si>
    <r>
      <t>1.Yao Zhu,Gan Mi,Li Xiaoke,Liu Xiaobo.Strategic plan for China’s air high-speed rail express freight network and its carbon reduction potential(JCR Q1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1/4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(105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>)
2.Yao Zhu,Gan Mi,Qian Qiujun,Qiao Yu,Wei Lifei.Variation of truck emission by trip purposes: Cases by real-world trajectory data(JCR Q1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2023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(105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>)
3.</t>
    </r>
    <r>
      <rPr>
        <sz val="11"/>
        <rFont val="等线"/>
        <charset val="134"/>
      </rPr>
      <t>郑倩，甘蜜，姚竹，魏力飞，面向高速铁路货运站选址的深度学习模型研究（高水平中文期刊，</t>
    </r>
    <r>
      <rPr>
        <sz val="11"/>
        <rFont val="Times New Roman"/>
        <family val="1"/>
      </rPr>
      <t>3/4</t>
    </r>
    <r>
      <rPr>
        <sz val="11"/>
        <rFont val="等线"/>
        <charset val="134"/>
      </rPr>
      <t>，除导师外二作，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)(12.5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 xml:space="preserve">
4.Mi Gan,Dandan Li,Zhu Yao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,Intelligent decision modeling for optimizing railway cold chain service networks under uncertainty (JCR Q1,3/5</t>
    </r>
    <r>
      <rPr>
        <sz val="11"/>
        <rFont val="宋体"/>
        <family val="3"/>
        <charset val="134"/>
      </rPr>
      <t>，</t>
    </r>
    <r>
      <rPr>
        <sz val="11"/>
        <rFont val="等线"/>
        <family val="3"/>
        <charset val="134"/>
      </rPr>
      <t>除导师外二作，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) (37.5</t>
    </r>
    <r>
      <rPr>
        <sz val="11"/>
        <rFont val="等线"/>
        <family val="3"/>
        <charset val="134"/>
      </rPr>
      <t>分</t>
    </r>
    <r>
      <rPr>
        <sz val="11"/>
        <rFont val="Times New Roman"/>
        <family val="1"/>
      </rPr>
      <t>)
5.Tao Peng,Mi Gan, Zhu Yao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>,Nonlinear impacts of urban built environment on freight emissions (JCR Q1,3/5</t>
    </r>
    <r>
      <rPr>
        <sz val="11"/>
        <rFont val="宋体"/>
        <charset val="134"/>
      </rPr>
      <t>，</t>
    </r>
    <r>
      <rPr>
        <sz val="11"/>
        <rFont val="等线"/>
        <charset val="134"/>
      </rPr>
      <t>除导师外二作，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(37.5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 xml:space="preserve">)
</t>
    </r>
    <r>
      <rPr>
        <sz val="11"/>
        <color theme="1"/>
        <rFont val="Times New Roman"/>
        <family val="1"/>
      </rPr>
      <t xml:space="preserve">6.Qiujun Qian,Mi Gan, Lifei Wei,ZHu Yao, Behavior-Driven Planning of Electric Truck Charging Infrastructure for Intercity Operations
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family val="1"/>
      </rPr>
      <t>JCR Q1</t>
    </r>
    <r>
      <rPr>
        <sz val="11"/>
        <color theme="1"/>
        <rFont val="等线"/>
        <charset val="134"/>
      </rPr>
      <t>，</t>
    </r>
    <r>
      <rPr>
        <sz val="11"/>
        <color theme="1"/>
        <rFont val="Times New Roman"/>
        <family val="1"/>
      </rPr>
      <t>4/5</t>
    </r>
    <r>
      <rPr>
        <sz val="11"/>
        <color theme="1"/>
        <rFont val="等线"/>
        <charset val="134"/>
      </rPr>
      <t>，除导师外三作，</t>
    </r>
    <r>
      <rPr>
        <sz val="11"/>
        <color theme="1"/>
        <rFont val="Times New Roman"/>
        <family val="1"/>
      </rPr>
      <t>2023</t>
    </r>
    <r>
      <rPr>
        <sz val="11"/>
        <color theme="1"/>
        <rFont val="等线"/>
        <charset val="134"/>
      </rPr>
      <t>年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charset val="134"/>
      </rPr>
      <t>月</t>
    </r>
    <r>
      <rPr>
        <sz val="11"/>
        <color theme="1"/>
        <rFont val="Times New Roman"/>
        <family val="1"/>
      </rPr>
      <t>) (7.5</t>
    </r>
    <r>
      <rPr>
        <sz val="11"/>
        <color theme="1"/>
        <rFont val="等线"/>
        <charset val="134"/>
      </rPr>
      <t>分）</t>
    </r>
    <r>
      <rPr>
        <sz val="11"/>
        <rFont val="等线"/>
        <charset val="134"/>
      </rPr>
      <t xml:space="preserve">
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</si>
</sst>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</font>
    <font>
      <sz val="11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</font>
    <font>
      <b/>
      <sz val="11"/>
      <color rgb="FFFF0000"/>
      <name val="等线"/>
      <charset val="134"/>
    </font>
    <font>
      <sz val="9"/>
      <name val="等线"/>
      <family val="3"/>
      <charset val="134"/>
      <scheme val="minor"/>
    </font>
    <font>
      <sz val="11"/>
      <name val="Times New Roman"/>
      <family val="1"/>
      <charset val="134"/>
    </font>
    <font>
      <sz val="11"/>
      <name val="等线"/>
      <family val="3"/>
      <charset val="134"/>
    </font>
    <font>
      <sz val="11"/>
      <name val="微软雅黑"/>
      <family val="1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C1" zoomScale="70" zoomScaleNormal="70" workbookViewId="0">
      <selection activeCell="D4" sqref="D4"/>
    </sheetView>
  </sheetViews>
  <sheetFormatPr defaultColWidth="8.25" defaultRowHeight="15" x14ac:dyDescent="0.2"/>
  <cols>
    <col min="1" max="1" width="6.25" style="3" customWidth="1"/>
    <col min="2" max="2" width="13.5" style="3" customWidth="1"/>
    <col min="3" max="3" width="8.25" style="3" customWidth="1"/>
    <col min="4" max="4" width="12.5" style="4" customWidth="1"/>
    <col min="5" max="5" width="17.5" style="3" customWidth="1"/>
    <col min="6" max="6" width="89.125" style="3" customWidth="1"/>
    <col min="7" max="7" width="8.75" style="5" customWidth="1"/>
    <col min="8" max="8" width="14.75" style="3" customWidth="1"/>
    <col min="9" max="9" width="6.25" style="3" customWidth="1"/>
    <col min="10" max="10" width="26.5" style="3" customWidth="1"/>
    <col min="11" max="11" width="6.25" style="3" customWidth="1"/>
    <col min="12" max="12" width="10.375" style="3" customWidth="1"/>
    <col min="13" max="13" width="6.25" style="3" customWidth="1"/>
    <col min="14" max="14" width="15" style="3" customWidth="1"/>
    <col min="15" max="15" width="6.5" style="3" customWidth="1"/>
    <col min="16" max="16" width="19.875" style="6" customWidth="1"/>
    <col min="17" max="17" width="6.25" style="3" customWidth="1"/>
    <col min="18" max="18" width="21.75" style="3" customWidth="1"/>
    <col min="19" max="19" width="6.25" style="3" customWidth="1"/>
    <col min="20" max="20" width="14.75" style="3" customWidth="1"/>
    <col min="21" max="21" width="16" style="3" customWidth="1"/>
    <col min="22" max="22" width="10.375" style="5" customWidth="1"/>
    <col min="23" max="16384" width="8.25" style="7"/>
  </cols>
  <sheetData>
    <row r="1" spans="1:22" x14ac:dyDescent="0.2">
      <c r="A1" s="27" t="s">
        <v>0</v>
      </c>
      <c r="B1" s="27" t="s">
        <v>1</v>
      </c>
      <c r="C1" s="27" t="s">
        <v>2</v>
      </c>
      <c r="D1" s="32" t="s">
        <v>3</v>
      </c>
      <c r="E1" s="27" t="s">
        <v>4</v>
      </c>
      <c r="F1" s="29" t="s">
        <v>5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25" t="s">
        <v>6</v>
      </c>
      <c r="U1" s="27" t="s">
        <v>7</v>
      </c>
      <c r="V1" s="28" t="s">
        <v>8</v>
      </c>
    </row>
    <row r="2" spans="1:22" x14ac:dyDescent="0.2">
      <c r="A2" s="27"/>
      <c r="B2" s="27"/>
      <c r="C2" s="27"/>
      <c r="D2" s="32"/>
      <c r="E2" s="27"/>
      <c r="F2" s="8" t="s">
        <v>9</v>
      </c>
      <c r="G2" s="10" t="s">
        <v>10</v>
      </c>
      <c r="H2" s="8" t="s">
        <v>11</v>
      </c>
      <c r="I2" s="9" t="s">
        <v>10</v>
      </c>
      <c r="J2" s="8" t="s">
        <v>12</v>
      </c>
      <c r="K2" s="9" t="s">
        <v>10</v>
      </c>
      <c r="L2" s="8" t="s">
        <v>13</v>
      </c>
      <c r="M2" s="9" t="s">
        <v>10</v>
      </c>
      <c r="N2" s="8" t="s">
        <v>14</v>
      </c>
      <c r="O2" s="9" t="s">
        <v>10</v>
      </c>
      <c r="P2" s="19" t="s">
        <v>15</v>
      </c>
      <c r="Q2" s="9" t="s">
        <v>10</v>
      </c>
      <c r="R2" s="8" t="s">
        <v>16</v>
      </c>
      <c r="S2" s="9" t="s">
        <v>10</v>
      </c>
      <c r="T2" s="26"/>
      <c r="U2" s="27"/>
      <c r="V2" s="28"/>
    </row>
    <row r="3" spans="1:22" s="1" customFormat="1" ht="104.25" x14ac:dyDescent="0.2">
      <c r="A3" s="11">
        <v>1</v>
      </c>
      <c r="B3" s="12">
        <v>2023310388</v>
      </c>
      <c r="C3" s="11" t="s">
        <v>17</v>
      </c>
      <c r="D3" s="11">
        <v>91.19</v>
      </c>
      <c r="E3" s="11">
        <v>9.1189999999999998</v>
      </c>
      <c r="F3" s="13" t="s">
        <v>18</v>
      </c>
      <c r="G3" s="14">
        <v>315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25</v>
      </c>
      <c r="S3" s="13">
        <v>10</v>
      </c>
      <c r="T3" s="15">
        <f>G3+I3+K3+M3+O3+Q3+S3</f>
        <v>325</v>
      </c>
      <c r="U3" s="11">
        <f>T3*0.9</f>
        <v>292.5</v>
      </c>
      <c r="V3" s="15">
        <f>E3+U3</f>
        <v>301.61900000000003</v>
      </c>
    </row>
    <row r="4" spans="1:22" s="1" customFormat="1" ht="300" x14ac:dyDescent="0.2">
      <c r="A4" s="11">
        <v>3</v>
      </c>
      <c r="B4" s="11">
        <v>2021300364</v>
      </c>
      <c r="C4" s="11" t="s">
        <v>19</v>
      </c>
      <c r="D4" s="11">
        <v>91</v>
      </c>
      <c r="E4" s="11">
        <v>9.1</v>
      </c>
      <c r="F4" s="13" t="s">
        <v>26</v>
      </c>
      <c r="G4" s="15">
        <v>318.75</v>
      </c>
      <c r="H4" s="11"/>
      <c r="I4" s="11"/>
      <c r="J4" s="11"/>
      <c r="K4" s="11"/>
      <c r="L4" s="11"/>
      <c r="M4" s="11"/>
      <c r="N4" s="13" t="s">
        <v>20</v>
      </c>
      <c r="O4" s="11">
        <v>12.5</v>
      </c>
      <c r="P4" s="13" t="s">
        <v>21</v>
      </c>
      <c r="Q4" s="11">
        <v>20</v>
      </c>
      <c r="R4" s="11"/>
      <c r="S4" s="11">
        <v>0</v>
      </c>
      <c r="T4" s="15">
        <f>G4+I4+K4+M4+O4+Q4+S4</f>
        <v>351.25</v>
      </c>
      <c r="U4" s="11">
        <f>T4*0.9</f>
        <v>316.125</v>
      </c>
      <c r="V4" s="15">
        <f>E4+U4</f>
        <v>325.22500000000002</v>
      </c>
    </row>
    <row r="5" spans="1:22" s="1" customFormat="1" ht="210" x14ac:dyDescent="0.2">
      <c r="A5" s="11">
        <v>4</v>
      </c>
      <c r="B5" s="11">
        <v>2021310341</v>
      </c>
      <c r="C5" s="11" t="s">
        <v>22</v>
      </c>
      <c r="D5" s="11">
        <v>88.46</v>
      </c>
      <c r="E5" s="11">
        <f>D5*0.1</f>
        <v>8.8460000000000001</v>
      </c>
      <c r="F5" s="13" t="s">
        <v>27</v>
      </c>
      <c r="G5" s="15">
        <v>305</v>
      </c>
      <c r="H5" s="11"/>
      <c r="I5" s="11"/>
      <c r="J5" s="11"/>
      <c r="K5" s="11"/>
      <c r="L5" s="11"/>
      <c r="M5" s="11"/>
      <c r="N5" s="13" t="s">
        <v>23</v>
      </c>
      <c r="O5" s="11">
        <v>3.5</v>
      </c>
      <c r="P5" s="24" t="s">
        <v>24</v>
      </c>
      <c r="Q5" s="22">
        <v>10</v>
      </c>
      <c r="R5" s="20"/>
      <c r="S5" s="23"/>
      <c r="T5" s="15">
        <f>G5+I5+K5+M5+O5+Q5+S5</f>
        <v>318.5</v>
      </c>
      <c r="U5" s="11">
        <f>T5*0.9</f>
        <v>286.65000000000003</v>
      </c>
      <c r="V5" s="15">
        <f>E5+U5</f>
        <v>295.49600000000004</v>
      </c>
    </row>
    <row r="6" spans="1:22" s="2" customFormat="1" x14ac:dyDescent="0.2">
      <c r="A6" s="16"/>
      <c r="B6" s="16"/>
      <c r="C6" s="16"/>
      <c r="D6" s="17"/>
      <c r="E6" s="16"/>
      <c r="F6" s="16"/>
      <c r="G6" s="18"/>
      <c r="H6" s="16"/>
      <c r="I6" s="16"/>
      <c r="J6" s="16"/>
      <c r="K6" s="16"/>
      <c r="L6" s="16"/>
      <c r="M6" s="16"/>
      <c r="N6" s="16"/>
      <c r="O6" s="16"/>
      <c r="P6" s="21"/>
      <c r="Q6" s="16"/>
      <c r="R6" s="16"/>
      <c r="S6" s="16"/>
      <c r="T6" s="16"/>
      <c r="U6" s="16"/>
      <c r="V6" s="18"/>
    </row>
    <row r="7" spans="1:22" s="2" customFormat="1" x14ac:dyDescent="0.2">
      <c r="A7" s="16"/>
      <c r="B7" s="16"/>
      <c r="C7" s="16"/>
      <c r="D7" s="17"/>
      <c r="E7" s="16"/>
      <c r="F7" s="16"/>
      <c r="G7" s="18"/>
      <c r="H7" s="16"/>
      <c r="I7" s="16"/>
      <c r="J7" s="16"/>
      <c r="K7" s="16"/>
      <c r="L7" s="16"/>
      <c r="M7" s="16"/>
      <c r="N7" s="16"/>
      <c r="O7" s="16"/>
      <c r="P7" s="21"/>
      <c r="Q7" s="16"/>
      <c r="R7" s="16"/>
      <c r="S7" s="16"/>
      <c r="T7" s="16"/>
      <c r="U7" s="16"/>
      <c r="V7" s="18"/>
    </row>
    <row r="8" spans="1:22" s="2" customFormat="1" x14ac:dyDescent="0.2">
      <c r="A8" s="16"/>
      <c r="B8" s="16"/>
      <c r="C8" s="16"/>
      <c r="D8" s="17"/>
      <c r="E8" s="16"/>
      <c r="F8" s="16"/>
      <c r="G8" s="18"/>
      <c r="H8" s="16"/>
      <c r="I8" s="16"/>
      <c r="J8" s="16"/>
      <c r="K8" s="16"/>
      <c r="L8" s="16"/>
      <c r="M8" s="16"/>
      <c r="N8" s="16"/>
      <c r="O8" s="16"/>
      <c r="P8" s="21"/>
      <c r="Q8" s="16"/>
      <c r="R8" s="16"/>
      <c r="S8" s="16"/>
      <c r="T8" s="16"/>
      <c r="U8" s="16"/>
      <c r="V8" s="18"/>
    </row>
  </sheetData>
  <sheetProtection formatCells="0" formatColumns="0" formatRows="0"/>
  <mergeCells count="9">
    <mergeCell ref="T1:T2"/>
    <mergeCell ref="U1:U2"/>
    <mergeCell ref="V1:V2"/>
    <mergeCell ref="F1:S1"/>
    <mergeCell ref="A1:A2"/>
    <mergeCell ref="B1:B2"/>
    <mergeCell ref="C1:C2"/>
    <mergeCell ref="D1:D2"/>
    <mergeCell ref="E1:E2"/>
  </mergeCells>
  <phoneticPr fontId="12" type="noConversion"/>
  <pageMargins left="0.7" right="0.7" top="0.75" bottom="0.75" header="0.3" footer="0.3"/>
  <pageSetup paperSize="9" orientation="portrait" horizont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孙婉琦</dc:creator>
  <cp:lastModifiedBy>wutong</cp:lastModifiedBy>
  <dcterms:created xsi:type="dcterms:W3CDTF">2015-06-05T18:17:00Z</dcterms:created>
  <dcterms:modified xsi:type="dcterms:W3CDTF">2024-11-06T03:18:26Z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DE80535AE0D949C78831F29523BB4BDC_12</vt:lpwstr>
  </property>
  <property fmtid="{D5CDD505-2E9C-101B-9397-08002B2CF9AE}" pid="3" name="KSOProductBuildVer">
    <vt:lpwstr>2052-12.1.0.18608</vt:lpwstr>
  </property>
</Properties>
</file>