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280"/>
  </bookViews>
  <sheets>
    <sheet name="2020+2021硕士" sheetId="7" r:id="rId1"/>
    <sheet name="博士国奖" sheetId="8" r:id="rId2"/>
  </sheets>
  <externalReferences>
    <externalReference r:id="rId3"/>
    <externalReference r:id="rId4"/>
  </externalReferences>
  <calcPr calcId="144525"/>
</workbook>
</file>

<file path=xl/sharedStrings.xml><?xml version="1.0" encoding="utf-8"?>
<sst xmlns="http://schemas.openxmlformats.org/spreadsheetml/2006/main" count="152" uniqueCount="118">
  <si>
    <t>序号</t>
  </si>
  <si>
    <t>学号</t>
  </si>
  <si>
    <t>姓名</t>
  </si>
  <si>
    <t>联系方式</t>
  </si>
  <si>
    <t>导师</t>
  </si>
  <si>
    <t>课程平均分</t>
  </si>
  <si>
    <t>课程平均分25%</t>
  </si>
  <si>
    <t>学术成果</t>
  </si>
  <si>
    <t>学术成果得分</t>
  </si>
  <si>
    <t>学术成果75%</t>
  </si>
  <si>
    <t>总分</t>
  </si>
  <si>
    <t>签字确认</t>
  </si>
  <si>
    <t>发表科研论文</t>
  </si>
  <si>
    <t>得分</t>
  </si>
  <si>
    <t>主持科研项目</t>
  </si>
  <si>
    <t>出版（参编）专著或教材</t>
  </si>
  <si>
    <t>科研获奖</t>
  </si>
  <si>
    <t>专利</t>
  </si>
  <si>
    <t>学术会议活动</t>
  </si>
  <si>
    <t>学科竞赛及科技活动</t>
  </si>
  <si>
    <t>李致远</t>
  </si>
  <si>
    <t>1.Two-Stage Dynamic Optimization on Station-to-Door Delivery
with Uncertain Freight Operation Time in Urban Logistics Journal of urban planning and development
(ISSN:0733-9488) A+ 第一作者/7 49
2.基于分层网格的铁路枢纽列流图编制优化仿真 计算机仿真
(ISSN:1006-9348) A 第一作者/4 28
3.订单生成时间不确定的货物配送路径优化 综合运输
(ISSN:1000-713X) B+ 第一作者/2 15
4.基于AHP-广义模糊软集的列车运行图评价 综合运输
(ISSN:1000-713X) B+ 第一作者/2 15</t>
  </si>
  <si>
    <t xml:space="preserve">
</t>
  </si>
  <si>
    <t>1. 参加国际会议：2021 2nd International Conference on Artificial Intelligence and Information Systems (ICAIIS 2021)，并在主会场宣读已录用论文：Research on Optimization of Cigarette Delivery Rout Based on Differential Evolution Algorithm；</t>
  </si>
  <si>
    <t>1.2021年6月获“Mathorcup全国大学生数学建模挑战赛”一等奖;
2.2022年7月获“第五届全国大学生数学竞赛网络挑战赛”三等奖</t>
  </si>
  <si>
    <t>赵瑞彬</t>
  </si>
  <si>
    <t>Personalized Short Term Trajectory Prediction Considering Car-following Behaviors TRB A 第一 28
A Deep Reinforcement Learning Approach for Automated On-Ramp Merging ITSC A 第一 28</t>
  </si>
  <si>
    <t>国际会议，境外举办：TRB会议，一作，18
国际会议，境外举办：ITSC会议，一作，0
国际会议，境内举办：WTC会议，一作，12</t>
  </si>
  <si>
    <t xml:space="preserve">
华为杯数学建模二等奖，15</t>
  </si>
  <si>
    <t>林叶新</t>
  </si>
  <si>
    <t>1.Bridging strategy for the disruption of metro considering the reliability of transportation system: Metro and conventional bus network Reliability Engineering and System Safety
ISSN：0951-8320 A++ 2/6（除导师外第二署名） 45
2.Bicycle Crossing Design and Signal Control Optimization for the Symmetric Intersection INTERNATIONAL CONFERENCE ON TRANSPORTATION INFORMATION AND SAFETY
ISSN：ICTIS A 1/6 28</t>
  </si>
  <si>
    <t xml:space="preserve">
</t>
  </si>
  <si>
    <t>INTERNATIONAL CONFERENCE ON TRANSPORTATION INFORMATION AND SAFETY 发表并宣讲论文（9分）</t>
  </si>
  <si>
    <t>“华为杯”第十八届中国研究生数学建模竞赛三等奖（10分）
全国大学生英语作文大赛省级三等奖（7分）</t>
  </si>
  <si>
    <t>顾秋凡</t>
  </si>
  <si>
    <t>1.考虑时延的智能网联汽车混合交通流稳定性分析控制与决策
1001-0920 A 学生二作/4 10
2.智能网联混合交通流队列稳定性解析方法综述西南交通大学学报
0258-2724 A 学生一作/2 28
3.Fundamental diagram and stability of mixed traffic flow considering platoon size and intensity of connected automated vehicles Physica A: Statistical Mechanics and its Applications
0378-4371 A+ 学生二作/2 21</t>
  </si>
  <si>
    <t>1.考虑多因素的智能网联混合交通流稳定性分析数值计算软件[简称：智能网联混合交通流稳定性分析软件]V1.0（10分）
2.考虑智能网联车队规模和强度的混合交通流特性分析软件[简称：智能网联混合交通流特性分析软件]V1.0（10分）</t>
  </si>
  <si>
    <t>1.2021年第十八届五一数学建模竞赛三等奖（7分）
2.“华为杯”第十八届中国研究生数学建模竞赛成功参与奖（5分）
3.2021年全国大学生英语翻译大赛省级三等奖（7分）
4.2022年第五届大学生计算机技能应用大赛优秀奖（4分）</t>
  </si>
  <si>
    <t>郑镕</t>
  </si>
  <si>
    <t>1.Nonlinear and threshold effects of built environment on e-scooter sharing ridership Journal of Transport Geography
ISSN :0966-6923 A+（JCR Q2） 1/6 49
2.The Difference between Customers and Subscribers in Boston Tourists Using Shared Bicycles under COVID-19: Trip Frequency and Its Determinants 2021 6th International Conference on Transportation Information and Safety (ICTIS)
ISBN:978-1-6654-9713-8 A 2/4 12</t>
  </si>
  <si>
    <t>1. 软件著作：洁行共享单车消毒人员指派系统V1.0（10分）
2. 软件著作：速通城际需求响应式公交规划与分析系统V1.0（10分）</t>
  </si>
  <si>
    <t>9th International Conference of Transportation and Space-time Economics Forum（TSTE 2021）展示论文（国际学术活动境内举办，未被会议录用，3分）</t>
  </si>
  <si>
    <t>第十四届“认证杯”数学中国数学建模网络挑战赛一等奖（省部级，15分）</t>
  </si>
  <si>
    <t>蒋浩然</t>
  </si>
  <si>
    <t>1.Integrated Schedule and Trajectory Optimization for Connected Automated Vehicles in a Conflict Zone IEEE Transactions on Intelligent Transportation Systems
（1524-9050） A++ 2/4 37.5
2.基于虚拟车队的自动交叉路口车辆时序优化模型 中国公路学报（1001-7372） A+ 1/3 49
3.CTM-based Traffic Signal Optimization of Mixed Traffic Flow with Connected Automated Vehicles and Human-driven Vehicles PHYSICA A（0378-4371） A+ 3/5 3.5
4.Virtual Platoon-based Vehicle Schedule Optimization Model for Autonomous Intersections TRANSPORTATION RESEARCH BOARD(TRB) A 1/3 28</t>
  </si>
  <si>
    <t>1.软件著作权：智能网联汽车轨迹优化软件V1.0（2022SR0087681，除导师外第1署名）（10分）；  
2.软件著作权：自动驾驶交叉口车辆时序优化软件V1.0（2022SR0087680，除导师外第1署名）（10分）；</t>
  </si>
  <si>
    <t>境外会议：2022年1月、美国、TRB Annual Meeting、已发表（18分）</t>
  </si>
  <si>
    <t xml:space="preserve"> 全国研究生数学建模竞赛一等奖（30分）</t>
  </si>
  <si>
    <t>陈水旺</t>
  </si>
  <si>
    <t>1.Simulation-optimization for station capacities, fleet size, and trip pricing of one-way electric carsharing systems Journal of Cleaner Production
(0959-6526) A++ 2/6 37.5
2.Demand-driven train timetabling for air and intercity high-speed rail synchronization service  Transportation letters: the international journal of transportation research
(1942-7867) A+ 2/6(除导师外一作) 49
3.Collaborative decision of passenger flow control and train timetable on a metro line considering nonlinear effects of congestion Transportation Research Board
(TRB) A 1/5 28
4.Demand-driven train timetables optimization for air and high-speed rail synchronization service Transportation Research Board
(TRB) A 1/5 28
5.An Improved Social Force Model Considering View Angle for Microscopic Pedestrian Simulation International Conference on Transportation Information and Safety
(ICTIS) A 2/5 10
6.A Modularized Event-driven Simulation for a Shared Electric Vehicle System that Takes into 7.Account Range Anxiety and Nonlinear Charging International Conference on Transportation Information and Safety
(ICTIS) A 2/6 10</t>
  </si>
  <si>
    <t>学术会议活动：TRB学术会议两次</t>
  </si>
  <si>
    <t>学科竞赛及科技活动获奖：华为杯研究生数学建模一等奖； 30分</t>
  </si>
  <si>
    <t>安文垚</t>
  </si>
  <si>
    <t>1.An Improved Social Force Model Considering View Angle for Microscopic Pedestrian Simulation International Conference on Transportation Information and Safety (ICTIS) A 1/5 28
2.Demand-driven train timetabling for air and intercity high-speed rail synchronization service Transportation Letters (1942-7867) A+ 3/6 3.5
3.Demand-driven train timetables optimization for air and high-speed rail synchronization service Transportation Research Board (TRB) A 2/5 10</t>
  </si>
  <si>
    <t>2022年5月，发明专利：一种行人轨迹仿真方法、装置、设备及可读存储介质（专利号：202210186377.5，除导师外第1署名）（30分）；</t>
  </si>
  <si>
    <t>30</t>
  </si>
  <si>
    <t>2021年12月：“华为杯”第十八届中国研究生数学建模竞赛三等奖（10分）</t>
  </si>
  <si>
    <t>10</t>
  </si>
  <si>
    <t>林亚兰</t>
  </si>
  <si>
    <t>1.Fuel consumption and traffic emissions evaluation of mixed traffic flow with connected automated vehicles at multiple traffic scenarios Journal of Advanced Transportation 0197-6729 A+ 2/4 17.5
2.Modeling and simulation of traffic congestion for mixed traffic flow with connected automated vehicles: a cell transmission model approach  Journal of Advanced Transportation 0197-6729 A+ 2/6 17.5</t>
  </si>
  <si>
    <t>1、计算机软件著作权：车辆轨迹所属车道区域划分软件V1.0.（单独署名）（10分）
2、计算机软件著作权：道路系统状态、平均速度、系统到达率计算软件V1.0.（单独署名）（10分）</t>
  </si>
  <si>
    <t>3、2020年12月，亚太杯数学建模比赛二等奖（7分）
4、2021年12月，“华为杯”第十八届中国研究生数学建模竞赛三等奖（10分）
5、2022年7月，第三届全国大学生算法设计与编程挑战赛金奖（15分）
6、2022年7月，2022年全国大学生英语词汇挑战赛一等奖（15分）
7、2022年8月，2022年全国大学生英语语法挑战赛研究生组三等奖（7分）</t>
  </si>
  <si>
    <t>戴力源</t>
  </si>
  <si>
    <t>1.Optimization model for the freeway-exiting position decision problem of automated vehicles 
Transportation Research Part B+0191-2615 A++ 2/2 45
2.车联网环境下自动驾驶车辆车道选择决策模型 中国公路学报+1001-7372 A+ 2/2 21</t>
  </si>
  <si>
    <t>1.2020年亚太地区大学生数学建模竞赛一等奖
2.2022年第十九届五一数学建模竞赛二等奖</t>
  </si>
  <si>
    <t>程驰尧</t>
  </si>
  <si>
    <t>1.基于多车型多行程的城市生活垃圾分类运输路径优化 安全与环境学报（1009-6094） A 除导师外一作/4 28
2.面向突发事件的粮食铁水联运网络抗毁性研究 安全与环境学报（1009-6094） A 除导师外一作/2 40
3.基于后向加边算法的城市轨道交通网络弹性优化研究 交通运输工程与信息学报
（1672-4747） B+ 一作/2 15</t>
  </si>
  <si>
    <t xml:space="preserve">MathorCup全国高校数学建模挑战赛研究生组一等奖 </t>
  </si>
  <si>
    <t>侯康宁</t>
  </si>
  <si>
    <t>Automated Vehicle Platooning on Freeways: A Cooperative Control Approach Considering Longitudinal and Lateral Dynamics Transportation Research Board(TRB) A 1/4 28</t>
  </si>
  <si>
    <t>1.发明专利：一种匝道车辆汇流仿真方法、装置、设备及可读存储介质（CN114707364B除导师外第1署名）（25分）
2.发明专利：一种车辆换道方法、装置、设备及可读存储介质（CN113515038B除导师外第1署名）（25分）
3.发明专利：一种行驶轨迹的优化方法、装置、设备及可读存储介质（CN112762952B除导师外第2署名）（10分）
4.软著：面向高速公路混合交通流的自动车运行控制与仿真系统[简称：TrafficSim] V1.0（2022SR0855077 除导师外第一署名）（5分）
5.软著：面向车联网环境的交通信号控制硬件在环仿真系统1.0（2022SR0150161 除导师外第4署名）（1分）</t>
  </si>
  <si>
    <t>境外会议：2022年1月，TRB2022，墙报展示，Automated Vehicle Platooning on Freeways: A Cooperative Control Approach Considering Longitudinal and Lateral Dynamics（18分）</t>
  </si>
  <si>
    <t>1.2022年第五届大学生计算机技能应用大赛一等奖（15分）
2.2022年第三届全国高等院校数学能力挑战赛优秀奖（4分）
3.2021年“华为杯”第十八届中国研究生数学建模竞赛二等奖（15分）</t>
  </si>
  <si>
    <t>方旭峰</t>
  </si>
  <si>
    <t>Three-level multimodal transportation network for cross-regional emergency resources dispatch under demand and route reliability
Reliability Engineering and System Safety，0951-8320A++ 2/6105（除导师外一作）</t>
  </si>
  <si>
    <t>1. 在 境 内 国 际 会 议 The Fourth International Conference on Smart Vehicular Technology, Transportation, Communication and Applications 分会场宣读未被录用的论文，2.25 分；</t>
  </si>
  <si>
    <t xml:space="preserve"> 2021 年第四届中青杯全国大学生数学建模竞赛研究生组一等奖，15 分</t>
  </si>
  <si>
    <t>陈贞柒</t>
  </si>
  <si>
    <t>Characteristics of Train–Pedestrian Collisions in Southwest China, 2011–2020 INTERNATIONAL JOURNAL OF ENVIRONMENTAL RESEARCH AND PUBLIC 
HEALTH+1660-4601 A++ 2/6 105</t>
  </si>
  <si>
    <t>2021参加境外会议INTERNATIONAL CONFERENCE ONHUMAN-COMPUTER INTERACTION（HCII2021），会议中发表论文一篇，并在会议分会场做报告。</t>
  </si>
  <si>
    <t>鲁晓倩</t>
  </si>
  <si>
    <t>1.Expected Length of the Shortest Path of the Traveling Salesman Problem in 3D Space Journal of Advanced Transportation
0197-6729 A+ 2/6
（除导师外一作） 49
2.The impact of COVID-19 on subway passenger flow in Chicago: A study of spatial variation of influencing factors International Conference on Transportation Information and Safety A 2/4 10</t>
  </si>
  <si>
    <t>软件著作权：畅游京张高铁沿线旅游系统V1.0(2022SR0959779,单独署名)（10）</t>
  </si>
  <si>
    <t>第十四届“认证杯”数学中国数学建模网络挑战赛一等奖（15）；
2021年全国大学生数据统计与分析竞赛二等奖（10）</t>
  </si>
  <si>
    <t>陈国强</t>
  </si>
  <si>
    <t>1.基于高德地图API的路段车速预测研究 西华大学学报（自然科学版）+1673-159X/CN 51-1686/N C 1/3 3.5
2.基于Wells-Riley模型的公交车辆内部COVID-19传播及防控研究 公路交通科技+50-1135U/CN
1009-6477/N A 1/5 28
3.Multi-Agent Transmission Model of COVID-19 Virus in Public Transport TRB A 1/6 28</t>
  </si>
  <si>
    <t>2022年6月1日，参编
《传染性疫情下客流运动规律建模与多态场景的管控技术研究》（4分）</t>
  </si>
  <si>
    <t>发明专利：一种针对公交车辆内部的新型冠状病毒感染情况评估方法（202110938892.X，除导师外第1署名）受理（2分）</t>
  </si>
  <si>
    <t>1.国际境内会议：2021年6月、西安、新冠病毒在公交车辆内的多智能体传播模型，张贴海报报告（4.5分）；
2.国际境外会议：2022年1月11日、华盛顿、Multi-Agent Transmission Model of COVID-19 in Coach Bus，录用（18分）</t>
  </si>
  <si>
    <t>1.2021年12月：2021年“华为杯”第十八届中国研究生数学建模竞赛二等奖（15分）</t>
  </si>
  <si>
    <t>杜倩</t>
  </si>
  <si>
    <t>1.Risk assessment on multimodal transport network based on quality function deployment INTERNATIONAL JOURNAL OF INTELLIGENT SYSTEMS+0884-8173 A++ 3/4 7.5
2.A method to improve the  resilience of multimodal transport network: Location selection strategy  of emergency rescue facilities Computers &amp; Industrial Engineering + 0360-8352 A++ 2/3（导师三作） 45
3.基于AHP的多式联运网络节点安全评价 安全与环境学报+1009-6094 A 2/2（导师一作） 40</t>
  </si>
  <si>
    <t>2022年7月，获第十四届“中国电机工程学会杯”全国大学生电工数学建模竞赛一等奖（15分）</t>
  </si>
  <si>
    <t>课程平均分10%</t>
  </si>
  <si>
    <t>学术成果90%</t>
  </si>
  <si>
    <t>毛剑楠</t>
  </si>
  <si>
    <t>1.Identify the Node Importance of Passenger Transport Network in Metropolitan Area 公路交通科技 A 1/3 0分 ISSN对不上
2.Mining the Spatial Graph Representation of Urban Traffic for Graph Convolutional Neural Network ITSC A 1/6 28
3.Exploring the Spatial-temporal anomalies in urban traffic speed data TRANSPORTATION RESEARCH BOARD(TRB 2022) A 1/6 28
4.SGDE-S2S: A Novel Graph-based Short-term Traffic Prediction Model with Spatial Graph Representation TRANSPORTATION RESEARCH BOARD(TRB 2022) A 1/6 28
5.A Lossless Compression Method Based on Dictionary Coding for Traffic Trajectory Data INFORMS ANNUAL MEETING 2019 A 1/5 0 录用通知不予加分
6.A hybrid CEEMDAN-GRU model for short-term metro passenger flow prediction TRANSPORTATION RESEARCH BOARD(TRB 2020) A 2/5 10
7.Macroscopic Fundamental Diagram Approach to Evaluating Performance of Regional Traffic Controls Transportation Research Record A+ 3/6 3.5
8.Exploring Time Variants For Short-term Metro Passenger Flow Based On Eemd With Data-characteristic driven Reconstruction INFORMS ANNUAL MEETING 2019 A 2/2(除导师) 0 录用通知不予加分
9.A Macroscopic Fundamental Diagram Approach to Evaluating Performance of Regional Traffic Controls TRANSPORTATION RESEARCH BOARD(TRB 2020) A 3/6 2
10.Service Network Design for Regional Multi-Modal Rail Transit System TRANSPORTATION RESEARCH BOARD(TRB 2020) A 3/5(除导师) 0 四作不加分
11.Intelligent Network Boundary Division Based on K-Means and DBSCAN Clustering Features ICTE2019 B+ 2/2(除导师) 4.5
12.Detecting Stochastic and Deterministic Structures of Short-Term Metro Passenger Flow with CEEMDAN and RQA TRANSPORTATION RESEARCH BOARD(TRB 2021) A 2/5 10
13.Skip-stop Train Service Stop Scheme In Urban Rail Transit Based On Passengers'Reverse Transfer TRANSPORTATION RESEARCH BOARD(TRB 2021) A 2/5 10
14.考虑乘客反向换乘的城市轨道交通快慢车停站方案 铁道运输与经济 B+ 2/2(除导师) 4.5
15.Analysis of Different Graph-Based Neural Network Prediction Models with Spatial Dependence Evaluation ITSC A 2/6 10
16.A Quasi-Contagion Process Modelling and Characteristic Analysis for Real-World Urban Traffic Network Congestion Patterns Physica A: Statistical Mechanics and its Applications A+ 2/7 17.5
17.Traffic Propagation  Modelling for Real-world Urban Traffic Congestion Patterns TRANSPORTATION RESEARCH BOARD(TRB 2022) A 2/6 10
18.A hybrid dynamic propagation graph attention network with multivariate empirical mode decomposition for multistep network-wide passenger flow prediction TRANSPORTATION RESEARCH BOARD(TRB 2022) A 2/4 10
19.基于Wells-Riley模型的公交车辆内部COVID-19传播及防控研究 公路交通科技 A 3/4(除导师) 0 四作不加分</t>
  </si>
  <si>
    <t>中国中铁二院工程集团有限责任公司科学技术成果奖 二等奖； 6分</t>
  </si>
  <si>
    <t>1.发明专利：面向多制式区域轨道交通的动态服务网络优化设计方法（ZL201910291659.X）授权，除导师外第3署名； 7.5分
2.发明专利（受理）：一种基于病毒传播理论的城市交通拥堵识别方法，除导师外第2 署名；0.4
3.发明专利（受理）：一种针对公交车内部的新型冠状病毒感染情况评估方法，除导师外第3 署名；0.3</t>
  </si>
  <si>
    <t>1.2019年10月，西雅图，INFORMS ANNUAL MEETING 2019 (国际学术会议境外举办)，分会场宣读论文； 0分 无照片
2.2021年6月，西安，世界交通大会WTC 2021(国际学术会议境内举办)，分会场宣读论文； 0分 无照片
3.2021年9月，美国，IEEE ITSC 2021(国际学术会议境外举办)，分会场宣读论文；0分 无照片
4.2022年1月，美国， TRB2022 (国际学术会议境外举办)，分会场；18分</t>
  </si>
  <si>
    <t xml:space="preserve">
9.“华为杯”数模竞赛 优秀奖；5分</t>
  </si>
  <si>
    <t>陈锦渠</t>
  </si>
  <si>
    <t>彭其渊</t>
  </si>
  <si>
    <t xml:space="preserve">1.Resilience Assessment of an Urban Rail Transit Network Under Short-Term Operational Disturbances IEEE 
Transactions on Intelligent Transportation Systems 1524-9050 A++ 1/5 105 
2.Resilience assessment of an urban rail transit network: A case study of Chengdu subway Physica A: Statistical Mechanics and its Applications 0378-4371 A+ 1/4 49
3.Strategies to enhance the resilience of an urban rail transit network Transportation Research Record 0361-1981 A+ 1/4 49 
4.城市轨道交通网络失效修复策略 安全与环境学报 1009-6094 A 1/5 28 
5.大客流下城市轨道交通站点韧性评估及划分 安全与环境学报 1009-6094 A 1/4 28
6.城市轨道交通区间失效修复策略仿真研究 计算机仿真 1006-9348 A 1/3 28 
8.基于仿真的城市轨道交通客流分配 计算机仿真 1006-9348 A 1/3 28 
9.基于仿真的城市轨道交通客流分配 计算机仿真 1006-9348 A 1/3 28 
10.The strategies to enhance the resilience of an urban rail transit network Transportation Research Board TRB A 1/4 28
11.Repair Strategies of an Urban Rail Transit Network Based on Optimal Resilience International Conference on Transportation Information and Safety ICTIS A 2/3 10 
12.Perceived trip time reliability and its cost on a rail transit network Transportation Research Board TRB A 3/5 2
13.城市轨道交通站点可达 性研究 交通运输工程与信息学报 1672-4747 B+ 1/4 10.5 
14.基于站点交通可达性的 高速铁路网络优化研究综合运输 1000-713X B+ 2/5 3.75 </t>
  </si>
  <si>
    <t>1.参加 TRB 2021 年学术会议，并做墙报展示 18 分 
2. 参加 IAROR（Railbeiing）国际学术会议，并做分会场报告 9 分</t>
  </si>
  <si>
    <t>1. 2021 年第十一届 MathorCup 高校数学建模挑战赛 一等奖 15 分 
2. 2022 年第五届大学生计算技能应用大赛 一等奖 15 分 
3. 2021 年中国高校大数据挑战赛 优秀奖 4 分</t>
  </si>
  <si>
    <t>李忠灿</t>
  </si>
  <si>
    <t>1.Near term train delay prediction in the Dutch railways network International Journal of Rail Transportation A+ 1/6 49
2.Modeling train timetables as images: A cost-sensitive deep learning framework for delay propagation pattern recognition Expert Systems with Applications A++ 2/6 37.5
3.Prediction of Train Arrival Delay at Joint Stations: Considering Trains’ Arrival Routes Conflicts IAROR会议 A 1/4 28
4.Train operation conflict detection for high-speed railways: a naïve Bayes approach IAROR会议 A 1/3 28
5.Predictive models for influence of primary delays using high-speed train operation records journal of forecasting A++ 1/5 105
6.MODELING RAIL SYSTEM DELAY INFLUENCES TO SUPPORT IMPROVED DELAY PROPAGATION PREDICTION TRB A 1/5 28
7.数据驱动的列车晚点传播研究 中国安全科学学报 A+ 2/5 17.5
8.Mining Train Delay Propagation Pattern from Train Operation Records in a High-Speed System IAROR A 3/3 2
9.Prediction of train arrival delays considering route conflicts at multi-line stations Transportation Research Part C: Emerging Technologies A++ 1/6 105
10.Prediction of Train Departure Delays at Multi-line Stations Considering Network Propagation Effects TRB会议 A 1/6 28
11.Prediction of high-speed train delay propagation based on causal text information Railway Engineering Science（原 Journal of modern transportation） A 3/6 2</t>
  </si>
  <si>
    <t>1.出版专著：数据驱动的高速铁路列车运行图调整理论 第三作者  10分</t>
  </si>
  <si>
    <t>1.发明专利：一种基于深度学习的多属性数据建模方法 第3署名人 7.5分
2.发明专利：一种高速列车初始晚点影响预测模型的建立方法 第1署名人 25分
3.发明专利：高速铁路列车晚点时间预测的深度神经网络模型建模方法 第3署名人 7.5分
4.发明专利：列车运行实绩数据驱动的运行图冗余时间布局获取方法 第3署名人 7.5分</t>
  </si>
  <si>
    <t>学术会议活动：国际学术会议，境内举办：2021年11月3日-7日、北京、9th International Conference on Railway Operations Modelling and Analysis、发表论文Prediction of Train Arrival Delay at Joint Stations: Considering Trains’ Arrival Routes Conflicts并做汇报       12分</t>
  </si>
  <si>
    <t>唐李莹</t>
  </si>
  <si>
    <t>1.Pedestrian crossing design and analysis for symmetric intersections: Efficiency and safety 、Transportation Research Part A, 0965-8564 A++ 1/7 105
2.突发传染性公共卫生事件下高速公路交通控制策略研究 中国安全科学学报, 1003-3033 A+ 1/5(除导师) 49
3.Determine Lane Function of Variable Approach Lane at the Signalized Intersection Based on 4.Real time Traffic Status ICTIS A 1/1（除导师） 40
5.Pedestrians’ Crossing Patterns Design for Symmetric Intersections TRB A 1/3 28
6.Regional Coordinated Bus Priority Signal Control Considering Pedestrian and Vehicle Delays at Urban Intersections IEEE Transactions on Intelligent Transportation Systems A++ 3/5(除导师) 0分 四作不加分
7.Bicycle Crossing Design and Signal Control 
8.Optimization for the Symmetric Intersection ICTIS A 2/6（除导师） 12
9.Selection of Introduction Schemes for Guanzhong Intercity Railway Network Based on Complex Network ICTE B+ 2/3 3.75</t>
  </si>
  <si>
    <t>城市信号交叉口可变导向车道智能控制关键问题研究（四川省科技创新苗子工程，省部级）</t>
  </si>
  <si>
    <t>《基于多维数据的四川省综合交通运输需求预测研究》，四川省公路科学技术奖二等奖</t>
  </si>
  <si>
    <t>发明专利授权，67.5分
1.基于对称交叉口的行人过街效率与安全分析方法（ZL202010980111.9  第1署名）（25分）
2.交通信息控制方法、系统、存储介质、计算机设备、终端（ZL202010525253.6  除导师外第1署名）（25分）；
3.一种基于考虑常规公交线网的地铁中断区间乘客接驳模型系统及方法（ZL202010637239.5 除导师外第3署名）（7.5分）；
4.一种用于智能网联环境下的混合交通流通性方法（ZL202111111861.3 除导师外第4署名）（5分）；
5.一种面向间歇式公交车道的预约交叉口公交优先方法（ZL20211111588.4  除导师外第4署名）（5分），
发明专利受理，2.6分
1.一种可切换方向的城市快速路平面匝道控制系统（0分）；
2.基于柔性公交接驳系统线的车辆服务属性决策优化方法（CN202111061015.5）（0分）无名单</t>
  </si>
  <si>
    <t>1.TRB 2020会议（国际境外，2020年1月美国华盛顿举办，18分）；
2.ICITE会议（国际境内，2019年10月四川成都举办，9分）；
3.ICTIS 2021会议（国际境内，2021年10月，中国武汉举办，9分）</t>
  </si>
  <si>
    <t>1.第二届中青杯全国大学生数学建模竞赛研究生组（省级，二等，10分）
2.中国大学生“互联网+”创新创业大赛（国家级，优秀奖，5分）
3.华为杯优秀奖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</si>
</sst>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name val="宋体"/>
      <charset val="134"/>
    </font>
    <font>
      <b/>
      <sz val="12"/>
      <name val="宋体"/>
      <charset val="134"/>
    </font>
    <font>
      <sz val="11"/>
      <name val="等线"/>
      <charset val="134"/>
      <scheme val="minor"/>
    </font>
    <font>
      <sz val="12"/>
      <name val="宋体"/>
      <charset val="134"/>
    </font>
    <font>
      <b/>
      <sz val="18"/>
      <name val="宋体"/>
      <charset val="134"/>
    </font>
    <font>
      <sz val="16"/>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rgb="FF000000"/>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26" fillId="0" borderId="0">
      <protection locked="0"/>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26" fillId="0" borderId="0">
      <protection locked="0"/>
    </xf>
    <xf numFmtId="0" fontId="26" fillId="0" borderId="0">
      <protection locked="0"/>
    </xf>
  </cellStyleXfs>
  <cellXfs count="27">
    <xf numFmtId="0" fontId="0" fillId="0" borderId="0" xfId="0"/>
    <xf numFmtId="0" fontId="0" fillId="0" borderId="0" xfId="0" applyFont="1" applyFill="1" applyAlignment="1">
      <alignment horizontal="center" vertical="center" wrapText="1"/>
    </xf>
    <xf numFmtId="0" fontId="1"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0" xfId="0" applyFont="1" applyFill="1" applyAlignment="1">
      <alignment horizontal="center" vertical="center" wrapText="1"/>
    </xf>
    <xf numFmtId="0" fontId="2" fillId="0" borderId="1" xfId="5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44"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0" fontId="2" fillId="0" borderId="7" xfId="50" applyFont="1" applyFill="1" applyBorder="1" applyAlignment="1">
      <alignment horizontal="center" vertical="center" wrapText="1"/>
    </xf>
    <xf numFmtId="0" fontId="2" fillId="0" borderId="6" xfId="50" applyFont="1" applyFill="1" applyBorder="1" applyAlignment="1">
      <alignment horizontal="center" vertical="center" wrapText="1"/>
    </xf>
    <xf numFmtId="49" fontId="4" fillId="0" borderId="7" xfId="5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5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7" xfId="44" applyFont="1" applyFill="1" applyBorder="1" applyAlignment="1" applyProtection="1">
      <alignment horizontal="center" vertical="center" wrapText="1"/>
    </xf>
    <xf numFmtId="0" fontId="6" fillId="0" borderId="0" xfId="0" applyFont="1" applyFill="1" applyAlignment="1">
      <alignment horizontal="center" vertical="center" wrapText="1"/>
    </xf>
    <xf numFmtId="0" fontId="5" fillId="0" borderId="7" xfId="44" applyFont="1" applyFill="1" applyBorder="1" applyAlignment="1" applyProtection="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36741;&#23548;&#21592;&#24037;&#20316;\&#30740;&#31350;&#29983;&#35780;&#22870;&#35780;&#20248;\2022&#30740;&#31350;&#29983;&#35780;&#22870;&#35780;&#20248;\&#21152;&#20998;&#20844;&#31034;\2020&#32423;&#30805;&#22763;&#23398;&#19994;&#22870;&#23398;&#373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6741;&#23548;&#21592;&#24037;&#20316;\&#30740;&#31350;&#29983;&#35780;&#22870;&#35780;&#20248;\2022&#30740;&#31350;&#29983;&#35780;&#22870;&#35780;&#20248;\&#21152;&#20998;&#20844;&#31034;\2019&#32423;&#21338;&#22763;&#23398;&#19994;&#22870;&#23398;&#3732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总表"/>
    </sheetNames>
    <sheetDataSet>
      <sheetData sheetId="0">
        <row r="1">
          <cell r="C1" t="str">
            <v>姓名</v>
          </cell>
          <cell r="D1" t="str">
            <v>专业</v>
          </cell>
          <cell r="E1" t="str">
            <v>联系方式</v>
          </cell>
          <cell r="F1" t="str">
            <v>导师</v>
          </cell>
        </row>
        <row r="3">
          <cell r="C3" t="str">
            <v>汪雯文</v>
          </cell>
          <cell r="D3" t="str">
            <v>交通运输规划与管理</v>
          </cell>
          <cell r="E3" t="str">
            <v>17844683882
</v>
          </cell>
          <cell r="F3" t="str">
            <v>薛锋</v>
          </cell>
        </row>
        <row r="4">
          <cell r="C4" t="str">
            <v>李沁蓿</v>
          </cell>
          <cell r="D4" t="str">
            <v>交通运输规划与管理</v>
          </cell>
          <cell r="E4">
            <v>17760012196</v>
          </cell>
          <cell r="F4" t="str">
            <v>孙湛博</v>
          </cell>
        </row>
        <row r="5">
          <cell r="C5" t="str">
            <v>方旭峰</v>
          </cell>
          <cell r="D5" t="str">
            <v>交通运输规划与管理</v>
          </cell>
          <cell r="E5">
            <v>13372528619</v>
          </cell>
          <cell r="F5" t="str">
            <v>陈钉均</v>
          </cell>
        </row>
        <row r="6">
          <cell r="C6" t="str">
            <v>周博文</v>
          </cell>
          <cell r="D6" t="str">
            <v>交通运输规划与管理</v>
          </cell>
          <cell r="E6">
            <v>15882110809</v>
          </cell>
          <cell r="F6" t="str">
            <v>帅斌</v>
          </cell>
        </row>
        <row r="7">
          <cell r="C7" t="str">
            <v>邱元森</v>
          </cell>
          <cell r="D7" t="str">
            <v>交通运输规划与管理</v>
          </cell>
          <cell r="E7" t="str">
            <v>15528010136</v>
          </cell>
          <cell r="F7" t="str">
            <v>罗霞</v>
          </cell>
        </row>
        <row r="8">
          <cell r="C8" t="str">
            <v>郑镕</v>
          </cell>
          <cell r="D8" t="str">
            <v>交通运输规划与管理</v>
          </cell>
          <cell r="E8">
            <v>15528010369</v>
          </cell>
          <cell r="F8" t="str">
            <v>杨鸿泰</v>
          </cell>
        </row>
        <row r="9">
          <cell r="C9" t="str">
            <v>俞高赏</v>
          </cell>
          <cell r="D9" t="str">
            <v>交通运输规划与管理</v>
          </cell>
          <cell r="E9">
            <v>15868641022</v>
          </cell>
          <cell r="F9" t="str">
            <v>蒋阳升</v>
          </cell>
        </row>
        <row r="10">
          <cell r="C10" t="str">
            <v>王圣洁</v>
          </cell>
          <cell r="D10" t="str">
            <v>交通运输规划与管理</v>
          </cell>
          <cell r="E10">
            <v>18291882936</v>
          </cell>
          <cell r="F10" t="str">
            <v>文超</v>
          </cell>
        </row>
        <row r="11">
          <cell r="C11" t="str">
            <v>左彤</v>
          </cell>
          <cell r="D11" t="str">
            <v>交通运输规划与管理</v>
          </cell>
          <cell r="E11">
            <v>14726501168</v>
          </cell>
          <cell r="F11" t="str">
            <v>左彤</v>
          </cell>
        </row>
        <row r="12">
          <cell r="C12" t="str">
            <v>韩佳哲</v>
          </cell>
          <cell r="D12" t="str">
            <v>交通运输规划与管理</v>
          </cell>
          <cell r="E12">
            <v>17780617141</v>
          </cell>
          <cell r="F12" t="str">
            <v>蒋阳升</v>
          </cell>
        </row>
        <row r="13">
          <cell r="C13" t="str">
            <v>刁雨晨</v>
          </cell>
          <cell r="D13" t="str">
            <v>交通运输规划与管理</v>
          </cell>
          <cell r="E13">
            <v>13618033126</v>
          </cell>
          <cell r="F13" t="str">
            <v>吕红霞</v>
          </cell>
        </row>
        <row r="14">
          <cell r="C14" t="str">
            <v>袁林</v>
          </cell>
          <cell r="D14" t="str">
            <v>交通运输规划与管理</v>
          </cell>
          <cell r="E14">
            <v>15223054863</v>
          </cell>
          <cell r="F14" t="str">
            <v>吕红霞</v>
          </cell>
        </row>
        <row r="15">
          <cell r="C15" t="str">
            <v>许磊</v>
          </cell>
          <cell r="D15" t="str">
            <v>交通运输规划与管理</v>
          </cell>
          <cell r="E15">
            <v>17302255682</v>
          </cell>
          <cell r="F15" t="str">
            <v>寇玮华</v>
          </cell>
        </row>
        <row r="16">
          <cell r="C16" t="str">
            <v>陈佳佩</v>
          </cell>
          <cell r="D16" t="str">
            <v>交通运输规划与管理</v>
          </cell>
          <cell r="E16">
            <v>15884503583</v>
          </cell>
          <cell r="F16" t="str">
            <v>吕红霞</v>
          </cell>
        </row>
        <row r="17">
          <cell r="C17" t="str">
            <v>毛远思</v>
          </cell>
          <cell r="D17" t="str">
            <v>交通运输规划与管理</v>
          </cell>
          <cell r="E17">
            <v>18982415716</v>
          </cell>
          <cell r="F17" t="str">
            <v>罗霞</v>
          </cell>
        </row>
        <row r="18">
          <cell r="C18" t="str">
            <v>于永婷</v>
          </cell>
          <cell r="D18" t="str">
            <v>交通运输规划与管理</v>
          </cell>
          <cell r="E18">
            <v>18847140178</v>
          </cell>
          <cell r="F18" t="str">
            <v>汤银英</v>
          </cell>
        </row>
        <row r="19">
          <cell r="C19" t="str">
            <v>周雄宇</v>
          </cell>
          <cell r="D19" t="str">
            <v>物流工程</v>
          </cell>
          <cell r="E19">
            <v>15520721510</v>
          </cell>
          <cell r="F19" t="str">
            <v>毛敏</v>
          </cell>
        </row>
        <row r="20">
          <cell r="C20" t="str">
            <v>汤静娴</v>
          </cell>
          <cell r="D20" t="str">
            <v>物流工程</v>
          </cell>
          <cell r="E20">
            <v>18227192808</v>
          </cell>
          <cell r="F20" t="str">
            <v>蹇明</v>
          </cell>
        </row>
        <row r="21">
          <cell r="C21" t="str">
            <v>龙施宇</v>
          </cell>
          <cell r="D21" t="str">
            <v>交通工程</v>
          </cell>
          <cell r="E21">
            <v>18980011095</v>
          </cell>
          <cell r="F21" t="str">
            <v>刘昱岗</v>
          </cell>
        </row>
        <row r="22">
          <cell r="C22" t="str">
            <v>李蓉蓉</v>
          </cell>
          <cell r="D22" t="str">
            <v>交通工程</v>
          </cell>
          <cell r="E22">
            <v>18379646722</v>
          </cell>
          <cell r="F22" t="str">
            <v>刘昱岗</v>
          </cell>
        </row>
        <row r="23">
          <cell r="C23" t="str">
            <v>岳进进</v>
          </cell>
          <cell r="D23" t="str">
            <v>交通工程</v>
          </cell>
          <cell r="E23">
            <v>18382001032</v>
          </cell>
          <cell r="F23" t="str">
            <v>杨鸿泰</v>
          </cell>
        </row>
        <row r="24">
          <cell r="C24" t="str">
            <v>付瑶</v>
          </cell>
          <cell r="D24" t="str">
            <v>交通工程</v>
          </cell>
          <cell r="E24">
            <v>13230436097</v>
          </cell>
          <cell r="F24" t="str">
            <v>郭孜政</v>
          </cell>
        </row>
        <row r="25">
          <cell r="C25" t="str">
            <v>俞傅伟</v>
          </cell>
          <cell r="D25" t="str">
            <v>交通运输规划与管理</v>
          </cell>
          <cell r="E25">
            <v>15267323133</v>
          </cell>
          <cell r="F25" t="str">
            <v>彭其渊</v>
          </cell>
        </row>
        <row r="26">
          <cell r="C26" t="str">
            <v>程驰尧</v>
          </cell>
          <cell r="D26" t="str">
            <v>物流工程</v>
          </cell>
          <cell r="E26">
            <v>18382047921</v>
          </cell>
          <cell r="F26" t="str">
            <v>牟能冶</v>
          </cell>
        </row>
        <row r="27">
          <cell r="C27" t="str">
            <v>胡琪琳</v>
          </cell>
          <cell r="D27" t="str">
            <v>物流工程</v>
          </cell>
          <cell r="E27">
            <v>15528120767</v>
          </cell>
          <cell r="F27" t="str">
            <v>甘蜜</v>
          </cell>
        </row>
        <row r="28">
          <cell r="C28" t="str">
            <v>万青</v>
          </cell>
          <cell r="D28" t="str">
            <v>交通运输规划与管理</v>
          </cell>
          <cell r="E28">
            <v>15209257089</v>
          </cell>
          <cell r="F28" t="str">
            <v>刘昱岗</v>
          </cell>
        </row>
        <row r="29">
          <cell r="C29" t="str">
            <v>曾庆文</v>
          </cell>
          <cell r="D29" t="str">
            <v>交通运输规划与管理</v>
          </cell>
          <cell r="E29">
            <v>19982053313</v>
          </cell>
          <cell r="F29" t="str">
            <v>彭其渊</v>
          </cell>
        </row>
        <row r="30">
          <cell r="C30" t="str">
            <v>廖伟屹</v>
          </cell>
          <cell r="D30" t="str">
            <v>交通运输规划与管理</v>
          </cell>
          <cell r="E30">
            <v>18716230878</v>
          </cell>
        </row>
        <row r="31">
          <cell r="C31" t="str">
            <v>张昕悦</v>
          </cell>
          <cell r="D31" t="str">
            <v>交通工程</v>
          </cell>
          <cell r="E31" t="str">
            <v>13258300769</v>
          </cell>
          <cell r="F31" t="str">
            <v>张南</v>
          </cell>
        </row>
        <row r="32">
          <cell r="C32" t="str">
            <v>蒲港</v>
          </cell>
          <cell r="D32" t="str">
            <v>物流工程</v>
          </cell>
          <cell r="E32">
            <v>15281703073</v>
          </cell>
          <cell r="F32" t="str">
            <v>李国旗</v>
          </cell>
        </row>
        <row r="33">
          <cell r="C33" t="str">
            <v>王朝阳</v>
          </cell>
          <cell r="D33" t="str">
            <v>交通运输规划与管理</v>
          </cell>
          <cell r="E33" t="str">
            <v>19827558115</v>
          </cell>
          <cell r="F33" t="str">
            <v>薛锋</v>
          </cell>
        </row>
        <row r="34">
          <cell r="C34" t="str">
            <v>吴燕姣</v>
          </cell>
          <cell r="D34" t="str">
            <v>物流工程</v>
          </cell>
          <cell r="E34">
            <v>15095101960</v>
          </cell>
          <cell r="F34" t="str">
            <v>邱小平</v>
          </cell>
        </row>
        <row r="35">
          <cell r="C35" t="str">
            <v>蒋浩然</v>
          </cell>
          <cell r="D35" t="str">
            <v>交通工程</v>
          </cell>
          <cell r="E35">
            <v>15528037391</v>
          </cell>
          <cell r="F35" t="str">
            <v>蒋阳升</v>
          </cell>
        </row>
        <row r="36">
          <cell r="C36" t="str">
            <v>邱立为</v>
          </cell>
          <cell r="D36" t="str">
            <v>交通运输规划与管理</v>
          </cell>
          <cell r="E36">
            <v>19881859047</v>
          </cell>
          <cell r="F36" t="str">
            <v>倪少权</v>
          </cell>
        </row>
        <row r="37">
          <cell r="C37" t="str">
            <v>刘姜</v>
          </cell>
          <cell r="D37" t="str">
            <v>交通运输规划与管理</v>
          </cell>
          <cell r="E37">
            <v>15282769391</v>
          </cell>
          <cell r="F37" t="str">
            <v>杨飞</v>
          </cell>
        </row>
        <row r="38">
          <cell r="C38" t="str">
            <v>侯成龙</v>
          </cell>
          <cell r="D38" t="str">
            <v>交通运输规划与管理</v>
          </cell>
          <cell r="E38">
            <v>17864295904</v>
          </cell>
          <cell r="F38" t="str">
            <v>吴海涛</v>
          </cell>
        </row>
        <row r="39">
          <cell r="C39" t="str">
            <v>毛萍</v>
          </cell>
          <cell r="D39" t="str">
            <v>物流工程</v>
          </cell>
          <cell r="E39">
            <v>15209279915</v>
          </cell>
          <cell r="F39" t="str">
            <v>毛敏</v>
          </cell>
        </row>
        <row r="40">
          <cell r="C40" t="str">
            <v>胡慧宁</v>
          </cell>
          <cell r="D40" t="str">
            <v>安全科学与工程</v>
          </cell>
          <cell r="E40">
            <v>15631177209</v>
          </cell>
          <cell r="F40" t="str">
            <v>唐智慧</v>
          </cell>
        </row>
        <row r="41">
          <cell r="C41" t="str">
            <v>陈锐锐</v>
          </cell>
          <cell r="D41" t="str">
            <v>交通运输规划与管理</v>
          </cell>
          <cell r="E41">
            <v>1828014300</v>
          </cell>
          <cell r="F41" t="str">
            <v>文超</v>
          </cell>
        </row>
        <row r="42">
          <cell r="C42" t="str">
            <v>刘奕苁</v>
          </cell>
          <cell r="D42" t="str">
            <v>交通运输规划与管理</v>
          </cell>
          <cell r="E42">
            <v>15882397942</v>
          </cell>
          <cell r="F42" t="str">
            <v>朱颖</v>
          </cell>
        </row>
        <row r="43">
          <cell r="C43" t="str">
            <v>周柯廷</v>
          </cell>
          <cell r="D43" t="str">
            <v>交通运输规划与管理</v>
          </cell>
        </row>
        <row r="44">
          <cell r="C44" t="str">
            <v>张佳</v>
          </cell>
          <cell r="D44" t="str">
            <v>交通运输规划与管理</v>
          </cell>
          <cell r="E44">
            <v>15129027822</v>
          </cell>
          <cell r="F44" t="str">
            <v>赵海全</v>
          </cell>
        </row>
        <row r="45">
          <cell r="C45" t="str">
            <v>陈水旺</v>
          </cell>
          <cell r="D45" t="str">
            <v>交通工程</v>
          </cell>
          <cell r="E45">
            <v>15528019363</v>
          </cell>
          <cell r="F45" t="str">
            <v>蒋阳升</v>
          </cell>
        </row>
        <row r="46">
          <cell r="C46" t="str">
            <v>付玉雪</v>
          </cell>
          <cell r="D46" t="str">
            <v>交通运输规划与管理</v>
          </cell>
          <cell r="E46">
            <v>17882235702</v>
          </cell>
          <cell r="F46" t="str">
            <v>罗霞</v>
          </cell>
        </row>
        <row r="47">
          <cell r="C47" t="str">
            <v>陈思佳</v>
          </cell>
          <cell r="D47" t="str">
            <v>物流工程</v>
          </cell>
          <cell r="E47">
            <v>13881778220</v>
          </cell>
          <cell r="F47" t="str">
            <v>蹇明</v>
          </cell>
        </row>
        <row r="48">
          <cell r="C48" t="str">
            <v>于婕</v>
          </cell>
          <cell r="D48" t="str">
            <v>交通运输规划与管理</v>
          </cell>
          <cell r="E48">
            <v>1552080519</v>
          </cell>
          <cell r="F48" t="str">
            <v>彭其渊</v>
          </cell>
        </row>
        <row r="49">
          <cell r="C49" t="str">
            <v>王曾睿</v>
          </cell>
          <cell r="D49" t="str">
            <v>交通运输规划与管理</v>
          </cell>
          <cell r="E49">
            <v>13668212013</v>
          </cell>
          <cell r="F49" t="str">
            <v>罗霞</v>
          </cell>
        </row>
        <row r="50">
          <cell r="C50" t="str">
            <v>郭东琦</v>
          </cell>
          <cell r="D50" t="str">
            <v>交通运输规划与管理</v>
          </cell>
          <cell r="E50">
            <v>15560483178</v>
          </cell>
          <cell r="F50" t="str">
            <v>薛锋</v>
          </cell>
        </row>
        <row r="51">
          <cell r="C51" t="str">
            <v>李卓姌</v>
          </cell>
          <cell r="D51" t="str">
            <v>交通工程</v>
          </cell>
          <cell r="E51">
            <v>15328769959</v>
          </cell>
          <cell r="F51" t="str">
            <v>刘晓波</v>
          </cell>
        </row>
        <row r="52">
          <cell r="C52" t="str">
            <v>梁瑛婕</v>
          </cell>
          <cell r="D52" t="str">
            <v>交通运输规划与管理</v>
          </cell>
          <cell r="E52">
            <v>15528022515</v>
          </cell>
          <cell r="F52" t="str">
            <v>帅斌</v>
          </cell>
        </row>
        <row r="53">
          <cell r="C53" t="str">
            <v>鲁晓倩</v>
          </cell>
          <cell r="D53" t="str">
            <v>交通运输规划与管理</v>
          </cell>
          <cell r="E53">
            <v>17882278832</v>
          </cell>
          <cell r="F53" t="str">
            <v>杨鸿泰</v>
          </cell>
        </row>
        <row r="54">
          <cell r="C54" t="str">
            <v>潘月</v>
          </cell>
          <cell r="D54" t="str">
            <v>物流工程</v>
          </cell>
          <cell r="E54">
            <v>15281003971</v>
          </cell>
          <cell r="F54" t="str">
            <v>毛敏</v>
          </cell>
        </row>
        <row r="55">
          <cell r="C55" t="str">
            <v>林叶新</v>
          </cell>
          <cell r="D55" t="str">
            <v>交通工程</v>
          </cell>
          <cell r="E55">
            <v>15328628662</v>
          </cell>
          <cell r="F55" t="str">
            <v>刘昱岗</v>
          </cell>
        </row>
        <row r="56">
          <cell r="C56" t="str">
            <v>赵远钧</v>
          </cell>
          <cell r="D56" t="str">
            <v>交通运输规划与管理</v>
          </cell>
          <cell r="E56">
            <v>17628033135</v>
          </cell>
          <cell r="F56" t="str">
            <v>罗霞</v>
          </cell>
        </row>
        <row r="57">
          <cell r="C57" t="str">
            <v>朱成佳</v>
          </cell>
          <cell r="D57" t="str">
            <v>物流工程</v>
          </cell>
          <cell r="E57">
            <v>13281096863</v>
          </cell>
          <cell r="F57" t="str">
            <v>刘思婧</v>
          </cell>
        </row>
        <row r="58">
          <cell r="C58" t="str">
            <v>刘承希</v>
          </cell>
          <cell r="D58" t="str">
            <v>交通运输规划与管理</v>
          </cell>
          <cell r="E58">
            <v>15528018986</v>
          </cell>
          <cell r="F58" t="str">
            <v>倪少权</v>
          </cell>
        </row>
        <row r="59">
          <cell r="C59" t="str">
            <v>代进</v>
          </cell>
          <cell r="D59" t="str">
            <v>交通运输规划与管理</v>
          </cell>
          <cell r="E59">
            <v>15262120024</v>
          </cell>
          <cell r="F59" t="str">
            <v>孙湛博</v>
          </cell>
        </row>
        <row r="60">
          <cell r="C60" t="str">
            <v>张俊</v>
          </cell>
          <cell r="D60" t="str">
            <v>交通运输规划与管理</v>
          </cell>
          <cell r="E60">
            <v>17713562947</v>
          </cell>
          <cell r="F60" t="str">
            <v>蒋阳升</v>
          </cell>
        </row>
        <row r="61">
          <cell r="C61" t="str">
            <v>李昊东</v>
          </cell>
          <cell r="D61" t="str">
            <v>交通运输规划与管理</v>
          </cell>
          <cell r="E61" t="str">
            <v>13103467810</v>
          </cell>
          <cell r="F61" t="str">
            <v>刘海旭</v>
          </cell>
        </row>
        <row r="62">
          <cell r="C62" t="str">
            <v>戴力源</v>
          </cell>
          <cell r="D62" t="str">
            <v>交通运输规划与管理</v>
          </cell>
          <cell r="E62">
            <v>18860874568</v>
          </cell>
          <cell r="F62" t="str">
            <v>杨达</v>
          </cell>
        </row>
        <row r="63">
          <cell r="C63" t="str">
            <v>杨佳鑫</v>
          </cell>
          <cell r="D63" t="str">
            <v>物流工程</v>
          </cell>
          <cell r="E63">
            <v>15345976448</v>
          </cell>
          <cell r="F63" t="str">
            <v>李国旗</v>
          </cell>
        </row>
        <row r="64">
          <cell r="C64" t="str">
            <v>赵瑞彬</v>
          </cell>
          <cell r="D64" t="str">
            <v>交通运输规划与管理</v>
          </cell>
          <cell r="E64">
            <v>15528018231</v>
          </cell>
          <cell r="F64" t="str">
            <v>孙湛博</v>
          </cell>
        </row>
        <row r="65">
          <cell r="C65" t="str">
            <v>朱百川</v>
          </cell>
          <cell r="D65" t="str">
            <v>交通运输规划与管理</v>
          </cell>
          <cell r="E65">
            <v>15528096736</v>
          </cell>
          <cell r="F65" t="str">
            <v>孙湛博</v>
          </cell>
        </row>
        <row r="66">
          <cell r="C66" t="str">
            <v>冯杰</v>
          </cell>
          <cell r="D66" t="str">
            <v>物流工程</v>
          </cell>
          <cell r="E66">
            <v>18402866871</v>
          </cell>
          <cell r="F66" t="str">
            <v>蹇明</v>
          </cell>
        </row>
        <row r="67">
          <cell r="C67" t="str">
            <v>王先寅</v>
          </cell>
          <cell r="D67" t="str">
            <v>交通运输规划与管理</v>
          </cell>
          <cell r="E67">
            <v>13678123693</v>
          </cell>
          <cell r="F67" t="str">
            <v>何必胜</v>
          </cell>
        </row>
        <row r="68">
          <cell r="C68" t="str">
            <v>申鑫</v>
          </cell>
          <cell r="D68" t="str">
            <v>交通运输规划与管理</v>
          </cell>
          <cell r="E68">
            <v>15528027862</v>
          </cell>
          <cell r="F68" t="str">
            <v>李力</v>
          </cell>
        </row>
        <row r="69">
          <cell r="C69" t="str">
            <v>李浩然</v>
          </cell>
          <cell r="D69" t="str">
            <v>交通运输规划与管理</v>
          </cell>
          <cell r="E69">
            <v>15520791108</v>
          </cell>
          <cell r="F69" t="str">
            <v>彭其渊</v>
          </cell>
        </row>
        <row r="70">
          <cell r="C70" t="str">
            <v>王博安</v>
          </cell>
          <cell r="D70" t="str">
            <v>交通运输规划与管理</v>
          </cell>
          <cell r="E70">
            <v>18229816053</v>
          </cell>
          <cell r="F70" t="str">
            <v>倪少权</v>
          </cell>
        </row>
        <row r="71">
          <cell r="C71" t="str">
            <v>闵思崴</v>
          </cell>
          <cell r="D71" t="str">
            <v>（专)交通运输</v>
          </cell>
          <cell r="E71">
            <v>17716494773</v>
          </cell>
          <cell r="F71" t="str">
            <v>江欣国</v>
          </cell>
        </row>
        <row r="72">
          <cell r="C72" t="str">
            <v>岳瑶</v>
          </cell>
          <cell r="D72" t="str">
            <v>（专)交通运输</v>
          </cell>
          <cell r="E72">
            <v>15282236045</v>
          </cell>
          <cell r="F72" t="str">
            <v>赵军</v>
          </cell>
        </row>
        <row r="73">
          <cell r="C73" t="str">
            <v>赵健行</v>
          </cell>
          <cell r="D73" t="str">
            <v>（专)交通运输</v>
          </cell>
          <cell r="E73">
            <v>15528025831</v>
          </cell>
          <cell r="F73" t="str">
            <v>鲁工圆</v>
          </cell>
        </row>
        <row r="74">
          <cell r="C74" t="str">
            <v>怡智航</v>
          </cell>
          <cell r="D74" t="str">
            <v>（专)交通运输</v>
          </cell>
          <cell r="E74">
            <v>18391036369</v>
          </cell>
          <cell r="F74" t="str">
            <v>户佐安</v>
          </cell>
        </row>
        <row r="75">
          <cell r="C75" t="str">
            <v>邹彦涛</v>
          </cell>
          <cell r="D75" t="str">
            <v>（专)交通运输</v>
          </cell>
          <cell r="E75">
            <v>13142188020</v>
          </cell>
          <cell r="F75" t="str">
            <v>李明</v>
          </cell>
        </row>
        <row r="76">
          <cell r="C76" t="str">
            <v>吴吉浩</v>
          </cell>
          <cell r="D76" t="str">
            <v>（专)交通运输</v>
          </cell>
          <cell r="E76">
            <v>18053163552</v>
          </cell>
          <cell r="F76" t="str">
            <v>马剑</v>
          </cell>
        </row>
        <row r="77">
          <cell r="C77" t="str">
            <v>杨艳婷</v>
          </cell>
          <cell r="D77" t="str">
            <v>（专)交通运输</v>
          </cell>
          <cell r="E77">
            <v>18328204456</v>
          </cell>
          <cell r="F77" t="str">
            <v>李雪芹</v>
          </cell>
        </row>
        <row r="78">
          <cell r="C78" t="str">
            <v>邹鑫</v>
          </cell>
          <cell r="D78" t="str">
            <v>（专)交通运输</v>
          </cell>
          <cell r="E78">
            <v>18674711845</v>
          </cell>
          <cell r="F78" t="str">
            <v>刘海旭</v>
          </cell>
        </row>
        <row r="79">
          <cell r="C79" t="str">
            <v>王茜</v>
          </cell>
          <cell r="D79" t="str">
            <v>（专)交通运输</v>
          </cell>
          <cell r="E79">
            <v>18317217842</v>
          </cell>
          <cell r="F79" t="str">
            <v>汤银英</v>
          </cell>
        </row>
        <row r="80">
          <cell r="C80" t="str">
            <v>蒋艳芬</v>
          </cell>
          <cell r="D80" t="str">
            <v>（专)交通运输</v>
          </cell>
          <cell r="E80">
            <v>18148075531</v>
          </cell>
          <cell r="F80" t="str">
            <v>杨鸿泰</v>
          </cell>
        </row>
        <row r="81">
          <cell r="C81" t="str">
            <v>徐锐</v>
          </cell>
          <cell r="D81" t="str">
            <v>（专)交通运输</v>
          </cell>
          <cell r="E81">
            <v>13102381551</v>
          </cell>
          <cell r="F81" t="str">
            <v>霍娅敏</v>
          </cell>
        </row>
        <row r="82">
          <cell r="C82" t="str">
            <v>王珺</v>
          </cell>
          <cell r="D82" t="str">
            <v>（专)交通运输</v>
          </cell>
          <cell r="E82">
            <v>17844663097</v>
          </cell>
          <cell r="F82" t="str">
            <v>李娟</v>
          </cell>
        </row>
        <row r="83">
          <cell r="C83" t="str">
            <v>姜兰贞</v>
          </cell>
          <cell r="D83" t="str">
            <v>（专)交通运输</v>
          </cell>
          <cell r="E83">
            <v>15111968495</v>
          </cell>
          <cell r="F83" t="str">
            <v>杨鸿泰</v>
          </cell>
        </row>
        <row r="84">
          <cell r="C84" t="str">
            <v>李鳞睿</v>
          </cell>
          <cell r="D84" t="str">
            <v>（专)交通运输</v>
          </cell>
          <cell r="E84">
            <v>17780547505</v>
          </cell>
          <cell r="F84" t="str">
            <v>汤银英</v>
          </cell>
        </row>
        <row r="85">
          <cell r="C85" t="str">
            <v>赵望</v>
          </cell>
          <cell r="D85" t="str">
            <v>（专)交通运输</v>
          </cell>
          <cell r="E85">
            <v>13333254717</v>
          </cell>
          <cell r="F85" t="str">
            <v>蒋葛夫</v>
          </cell>
        </row>
        <row r="86">
          <cell r="C86" t="str">
            <v>刘乾义</v>
          </cell>
          <cell r="D86" t="str">
            <v>（专)交通运输</v>
          </cell>
          <cell r="E86">
            <v>15541148950</v>
          </cell>
        </row>
        <row r="87">
          <cell r="C87" t="str">
            <v>王旭</v>
          </cell>
          <cell r="D87" t="str">
            <v>（专）物流工程与管理</v>
          </cell>
          <cell r="E87">
            <v>13281215772</v>
          </cell>
          <cell r="F87" t="str">
            <v>冯春</v>
          </cell>
        </row>
        <row r="88">
          <cell r="C88" t="str">
            <v>杨文昕</v>
          </cell>
          <cell r="D88" t="str">
            <v>（专）物流工程与管理</v>
          </cell>
          <cell r="E88">
            <v>15982312872</v>
          </cell>
          <cell r="F88" t="str">
            <v>梁宏斌</v>
          </cell>
        </row>
        <row r="89">
          <cell r="C89" t="str">
            <v>周婧玥</v>
          </cell>
          <cell r="D89" t="str">
            <v>（专）物流工程与管理</v>
          </cell>
          <cell r="E89">
            <v>15528090997</v>
          </cell>
          <cell r="F89" t="str">
            <v>何娟</v>
          </cell>
        </row>
        <row r="90">
          <cell r="C90" t="str">
            <v>陈贞柒</v>
          </cell>
          <cell r="D90" t="str">
            <v>安全工程</v>
          </cell>
          <cell r="E90">
            <v>18351806027</v>
          </cell>
          <cell r="F90" t="str">
            <v>郭孜政</v>
          </cell>
        </row>
        <row r="91">
          <cell r="C91" t="str">
            <v>何山</v>
          </cell>
          <cell r="D91" t="str">
            <v>安全工程</v>
          </cell>
          <cell r="E91">
            <v>1898074339</v>
          </cell>
          <cell r="F91" t="str">
            <v>唐智慧</v>
          </cell>
        </row>
        <row r="92">
          <cell r="C92" t="str">
            <v>杨平</v>
          </cell>
          <cell r="D92" t="str">
            <v>安全工程</v>
          </cell>
          <cell r="E92">
            <v>13890594772</v>
          </cell>
          <cell r="F92" t="str">
            <v>牟瑞芳</v>
          </cell>
        </row>
        <row r="93">
          <cell r="C93" t="str">
            <v>刘佳慧</v>
          </cell>
          <cell r="D93" t="str">
            <v>安全工程</v>
          </cell>
          <cell r="E93">
            <v>15008487785</v>
          </cell>
          <cell r="F93" t="str">
            <v>马剑</v>
          </cell>
        </row>
        <row r="94">
          <cell r="C94" t="str">
            <v>尹文静</v>
          </cell>
          <cell r="D94" t="str">
            <v>安全工程</v>
          </cell>
          <cell r="E94">
            <v>15643117185</v>
          </cell>
          <cell r="F94" t="str">
            <v>左大杰</v>
          </cell>
        </row>
        <row r="95">
          <cell r="C95" t="str">
            <v>龚小倪</v>
          </cell>
          <cell r="D95" t="str">
            <v>安全工程</v>
          </cell>
          <cell r="E95">
            <v>14708282917</v>
          </cell>
          <cell r="F95" t="str">
            <v>牟瑞芳</v>
          </cell>
        </row>
        <row r="96">
          <cell r="C96" t="str">
            <v>蔡佳芯</v>
          </cell>
          <cell r="D96" t="str">
            <v>安全工程</v>
          </cell>
          <cell r="E96">
            <v>18223305246</v>
          </cell>
          <cell r="F96" t="str">
            <v>马剑</v>
          </cell>
        </row>
        <row r="97">
          <cell r="C97" t="str">
            <v>杨雪霖</v>
          </cell>
          <cell r="D97" t="str">
            <v>（专)交通运输</v>
          </cell>
          <cell r="E97">
            <v>13083771889</v>
          </cell>
          <cell r="F97" t="str">
            <v>范文博</v>
          </cell>
        </row>
        <row r="98">
          <cell r="C98" t="str">
            <v>安文垚</v>
          </cell>
          <cell r="D98" t="str">
            <v>（专)交通运输</v>
          </cell>
          <cell r="E98">
            <v>15398623373</v>
          </cell>
          <cell r="F98" t="str">
            <v>胡路</v>
          </cell>
        </row>
        <row r="99">
          <cell r="C99" t="str">
            <v>林亚兰</v>
          </cell>
          <cell r="D99" t="str">
            <v>（专)交通运输</v>
          </cell>
          <cell r="E99">
            <v>13684125208</v>
          </cell>
          <cell r="F99" t="str">
            <v>胡路</v>
          </cell>
        </row>
        <row r="100">
          <cell r="C100" t="str">
            <v>李瑞昂</v>
          </cell>
          <cell r="D100" t="str">
            <v>（专)交通运输</v>
          </cell>
        </row>
        <row r="101">
          <cell r="C101" t="str">
            <v>魏杰</v>
          </cell>
          <cell r="D101" t="str">
            <v>（专)交通运输</v>
          </cell>
          <cell r="E101">
            <v>18856445603</v>
          </cell>
          <cell r="F101" t="str">
            <v>叶彭姚</v>
          </cell>
        </row>
        <row r="102">
          <cell r="C102" t="str">
            <v>杨磊</v>
          </cell>
          <cell r="D102" t="str">
            <v>（专)交通运输</v>
          </cell>
          <cell r="E102">
            <v>13939827876</v>
          </cell>
          <cell r="F102" t="str">
            <v>刘思婧</v>
          </cell>
        </row>
        <row r="103">
          <cell r="C103" t="str">
            <v>耿成</v>
          </cell>
          <cell r="D103" t="str">
            <v>（专)交通运输</v>
          </cell>
          <cell r="E103">
            <v>18633140823</v>
          </cell>
          <cell r="F103" t="str">
            <v>户佐安</v>
          </cell>
        </row>
        <row r="104">
          <cell r="C104" t="str">
            <v>郝慧君</v>
          </cell>
          <cell r="D104" t="str">
            <v>（专)交通运输</v>
          </cell>
          <cell r="E104">
            <v>13708107960</v>
          </cell>
          <cell r="F104" t="str">
            <v>蒋阳升</v>
          </cell>
        </row>
        <row r="105">
          <cell r="C105" t="str">
            <v>毛春雅</v>
          </cell>
          <cell r="D105" t="str">
            <v>（专)交通运输</v>
          </cell>
          <cell r="E105">
            <v>13331669963</v>
          </cell>
          <cell r="F105" t="str">
            <v>吕红霞</v>
          </cell>
        </row>
        <row r="106">
          <cell r="C106" t="str">
            <v>冯时</v>
          </cell>
          <cell r="D106" t="str">
            <v>（专)交通运输</v>
          </cell>
          <cell r="E106">
            <v>15206132121</v>
          </cell>
          <cell r="F106" t="str">
            <v>谢军</v>
          </cell>
        </row>
        <row r="107">
          <cell r="C107" t="str">
            <v>李嘉</v>
          </cell>
          <cell r="D107" t="str">
            <v>（专)交通运输</v>
          </cell>
          <cell r="E107">
            <v>17882218248</v>
          </cell>
          <cell r="F107" t="str">
            <v>刘晓波</v>
          </cell>
        </row>
        <row r="108">
          <cell r="C108" t="str">
            <v>陈晓宇</v>
          </cell>
          <cell r="D108" t="str">
            <v>（专)交通运输</v>
          </cell>
          <cell r="E108">
            <v>18702886117</v>
          </cell>
          <cell r="F108" t="str">
            <v>蒋朝哲</v>
          </cell>
        </row>
        <row r="109">
          <cell r="C109" t="str">
            <v>陈远华</v>
          </cell>
          <cell r="D109" t="str">
            <v>（专)交通运输</v>
          </cell>
          <cell r="E109">
            <v>15873828411</v>
          </cell>
          <cell r="F109" t="str">
            <v>张小强</v>
          </cell>
        </row>
        <row r="110">
          <cell r="C110" t="str">
            <v>龙虹宇</v>
          </cell>
          <cell r="D110" t="str">
            <v>（专)交通运输</v>
          </cell>
        </row>
        <row r="111">
          <cell r="C111" t="str">
            <v>陈浩</v>
          </cell>
          <cell r="D111" t="str">
            <v>（专)交通运输</v>
          </cell>
          <cell r="E111">
            <v>18875211298</v>
          </cell>
          <cell r="F111" t="str">
            <v>张锦</v>
          </cell>
        </row>
        <row r="112">
          <cell r="C112" t="str">
            <v>肖飒</v>
          </cell>
          <cell r="D112" t="str">
            <v>（专)交通运输</v>
          </cell>
          <cell r="E112">
            <v>15334660307</v>
          </cell>
          <cell r="F112" t="str">
            <v>吴刚</v>
          </cell>
        </row>
        <row r="113">
          <cell r="C113" t="str">
            <v>杨睿韬</v>
          </cell>
          <cell r="D113" t="str">
            <v>（专)交通运输</v>
          </cell>
        </row>
        <row r="114">
          <cell r="C114" t="str">
            <v>周甲明</v>
          </cell>
          <cell r="D114" t="str">
            <v>（专)交通运输</v>
          </cell>
        </row>
        <row r="115">
          <cell r="C115" t="str">
            <v>顾秋凡</v>
          </cell>
          <cell r="D115" t="str">
            <v>（专)交通运输</v>
          </cell>
          <cell r="E115">
            <v>18851322596</v>
          </cell>
          <cell r="F115" t="str">
            <v>蒋阳升</v>
          </cell>
        </row>
        <row r="116">
          <cell r="C116" t="str">
            <v>周子涵</v>
          </cell>
          <cell r="D116" t="str">
            <v>（专)交通运输</v>
          </cell>
          <cell r="E116">
            <v>18980919139</v>
          </cell>
          <cell r="F116" t="str">
            <v>杨达</v>
          </cell>
        </row>
        <row r="117">
          <cell r="C117" t="str">
            <v>王妗</v>
          </cell>
          <cell r="D117" t="str">
            <v>（专)交通运输</v>
          </cell>
          <cell r="E117">
            <v>13615267402</v>
          </cell>
          <cell r="F117" t="str">
            <v>薛锋</v>
          </cell>
        </row>
        <row r="118">
          <cell r="C118" t="str">
            <v>何柳</v>
          </cell>
          <cell r="D118" t="str">
            <v>（专)交通运输</v>
          </cell>
        </row>
        <row r="119">
          <cell r="C119" t="str">
            <v>缪雨岚</v>
          </cell>
          <cell r="D119" t="str">
            <v>（专)交通运输</v>
          </cell>
        </row>
        <row r="120">
          <cell r="C120" t="str">
            <v>汪尘尘</v>
          </cell>
          <cell r="D120" t="str">
            <v>（专)交通运输</v>
          </cell>
          <cell r="E120">
            <v>17882275063</v>
          </cell>
          <cell r="F120" t="str">
            <v>胥川</v>
          </cell>
        </row>
        <row r="121">
          <cell r="C121" t="str">
            <v>杜国鹏</v>
          </cell>
          <cell r="D121" t="str">
            <v>（专）物流工程与管理</v>
          </cell>
          <cell r="E121">
            <v>18525435561</v>
          </cell>
          <cell r="F121" t="str">
            <v>李国旗</v>
          </cell>
        </row>
        <row r="122">
          <cell r="C122" t="str">
            <v>高鋆</v>
          </cell>
          <cell r="D122" t="str">
            <v>（专）物流工程与管理</v>
          </cell>
          <cell r="E122">
            <v>15528260825</v>
          </cell>
          <cell r="F122" t="str">
            <v>陈宁</v>
          </cell>
        </row>
        <row r="123">
          <cell r="C123" t="str">
            <v>谢卓祺</v>
          </cell>
          <cell r="D123" t="str">
            <v>（专）物流工程与管理</v>
          </cell>
          <cell r="E123">
            <v>15828201811</v>
          </cell>
          <cell r="F123" t="str">
            <v>王坤</v>
          </cell>
        </row>
        <row r="124">
          <cell r="C124" t="str">
            <v>王雅宁</v>
          </cell>
          <cell r="D124" t="str">
            <v>（专）物流工程与管理</v>
          </cell>
          <cell r="E124">
            <v>13618030330</v>
          </cell>
          <cell r="F124" t="str">
            <v>马啸来</v>
          </cell>
        </row>
        <row r="125">
          <cell r="C125" t="str">
            <v>李晓柯</v>
          </cell>
          <cell r="D125" t="str">
            <v>（专）物流工程与管理</v>
          </cell>
          <cell r="E125">
            <v>17713561129</v>
          </cell>
          <cell r="F125" t="str">
            <v>甘蜜</v>
          </cell>
        </row>
        <row r="126">
          <cell r="C126" t="str">
            <v>刘娜</v>
          </cell>
          <cell r="D126" t="str">
            <v>（专）物流工程与管理</v>
          </cell>
          <cell r="E126">
            <v>18283270089</v>
          </cell>
          <cell r="F126" t="str">
            <v>张锦</v>
          </cell>
        </row>
        <row r="127">
          <cell r="C127" t="str">
            <v>刘小钰</v>
          </cell>
          <cell r="D127" t="str">
            <v>（专）物流工程与管理</v>
          </cell>
        </row>
        <row r="128">
          <cell r="C128" t="str">
            <v>邱明月</v>
          </cell>
          <cell r="D128" t="str">
            <v>（专）物流工程与管理</v>
          </cell>
          <cell r="E128">
            <v>18875211298</v>
          </cell>
          <cell r="F128" t="str">
            <v>张锦</v>
          </cell>
        </row>
        <row r="129">
          <cell r="C129" t="str">
            <v>李致远</v>
          </cell>
          <cell r="D129" t="str">
            <v>（专)交通运输</v>
          </cell>
          <cell r="E129">
            <v>18784414570</v>
          </cell>
          <cell r="F129" t="str">
            <v>陈钉均</v>
          </cell>
        </row>
        <row r="130">
          <cell r="C130" t="str">
            <v>袁凯</v>
          </cell>
          <cell r="D130" t="str">
            <v>（专)交通运输</v>
          </cell>
          <cell r="E130">
            <v>18227892982</v>
          </cell>
          <cell r="F130" t="str">
            <v>户佐安</v>
          </cell>
        </row>
        <row r="131">
          <cell r="C131" t="str">
            <v>李双宇</v>
          </cell>
          <cell r="D131" t="str">
            <v>（专)交通运输</v>
          </cell>
          <cell r="E131">
            <v>13348970508</v>
          </cell>
          <cell r="F131" t="str">
            <v>蹇明</v>
          </cell>
        </row>
        <row r="132">
          <cell r="C132" t="str">
            <v>胡悦</v>
          </cell>
          <cell r="D132" t="str">
            <v>（专)交通运输</v>
          </cell>
          <cell r="E132">
            <v>15528072967</v>
          </cell>
          <cell r="F132" t="str">
            <v>潘金山</v>
          </cell>
        </row>
        <row r="133">
          <cell r="C133" t="str">
            <v>沙翠萍</v>
          </cell>
          <cell r="D133" t="str">
            <v>（专)交通运输</v>
          </cell>
          <cell r="E133">
            <v>13406610987</v>
          </cell>
          <cell r="F133" t="str">
            <v>刘澜</v>
          </cell>
        </row>
        <row r="134">
          <cell r="C134" t="str">
            <v>陈骋</v>
          </cell>
          <cell r="D134" t="str">
            <v>（专)交通运输</v>
          </cell>
          <cell r="E134">
            <v>18985649085</v>
          </cell>
          <cell r="F134" t="str">
            <v>晏启鹏</v>
          </cell>
        </row>
        <row r="135">
          <cell r="C135" t="str">
            <v>李庆亚</v>
          </cell>
          <cell r="D135" t="str">
            <v>（专)交通运输</v>
          </cell>
          <cell r="E135">
            <v>19827558137</v>
          </cell>
          <cell r="F135" t="str">
            <v>左大杰</v>
          </cell>
        </row>
        <row r="136">
          <cell r="C136" t="str">
            <v>何也</v>
          </cell>
          <cell r="D136" t="str">
            <v>（专)交通运输</v>
          </cell>
          <cell r="E136">
            <v>13537631654</v>
          </cell>
          <cell r="F136" t="str">
            <v>范文博</v>
          </cell>
        </row>
        <row r="137">
          <cell r="C137" t="str">
            <v>蒋蕾</v>
          </cell>
          <cell r="D137" t="str">
            <v>（专）物流工程与管理</v>
          </cell>
          <cell r="E137">
            <v>18140110525</v>
          </cell>
          <cell r="F137" t="str">
            <v>梁宏斌</v>
          </cell>
        </row>
        <row r="138">
          <cell r="C138" t="str">
            <v>刘伟勋</v>
          </cell>
          <cell r="D138" t="str">
            <v>（专)交通运输</v>
          </cell>
          <cell r="E138">
            <v>15528027262</v>
          </cell>
          <cell r="F138" t="str">
            <v>杨飞</v>
          </cell>
        </row>
        <row r="139">
          <cell r="C139" t="str">
            <v>苏蓉</v>
          </cell>
          <cell r="D139" t="str">
            <v>（专)交通运输</v>
          </cell>
          <cell r="E139">
            <v>13776628135</v>
          </cell>
          <cell r="F139" t="str">
            <v>寇玮华</v>
          </cell>
        </row>
        <row r="140">
          <cell r="C140" t="str">
            <v>王涵瑞</v>
          </cell>
          <cell r="D140" t="str">
            <v>（专)交通运输</v>
          </cell>
          <cell r="E140">
            <v>15320426847</v>
          </cell>
          <cell r="F140" t="str">
            <v>陶思宇</v>
          </cell>
        </row>
        <row r="141">
          <cell r="C141" t="str">
            <v>王旷</v>
          </cell>
          <cell r="D141" t="str">
            <v>（专)交通运输</v>
          </cell>
          <cell r="E141">
            <v>19827558139</v>
          </cell>
          <cell r="F141" t="str">
            <v>唐优华</v>
          </cell>
        </row>
        <row r="142">
          <cell r="C142" t="str">
            <v>王彤伟</v>
          </cell>
          <cell r="D142" t="str">
            <v>（专)交通运输</v>
          </cell>
          <cell r="E142">
            <v>19113588180</v>
          </cell>
          <cell r="F142" t="str">
            <v>刘昱岗</v>
          </cell>
        </row>
        <row r="143">
          <cell r="C143" t="str">
            <v>王子依</v>
          </cell>
          <cell r="D143" t="str">
            <v>（专)交通运输</v>
          </cell>
          <cell r="E143">
            <v>18310373619</v>
          </cell>
          <cell r="F143" t="str">
            <v>王明慧</v>
          </cell>
        </row>
        <row r="144">
          <cell r="C144" t="str">
            <v>徐杭炜</v>
          </cell>
          <cell r="D144" t="str">
            <v>（专）物流工程与管理</v>
          </cell>
        </row>
        <row r="145">
          <cell r="C145" t="str">
            <v>王宁静</v>
          </cell>
          <cell r="D145" t="str">
            <v>（专)交通运输</v>
          </cell>
          <cell r="E145">
            <v>18280497004</v>
          </cell>
          <cell r="F145" t="str">
            <v>刘澜</v>
          </cell>
        </row>
        <row r="146">
          <cell r="C146" t="str">
            <v>杨一麟</v>
          </cell>
          <cell r="D146" t="str">
            <v>（专)交通运输</v>
          </cell>
          <cell r="E146">
            <v>18302889721</v>
          </cell>
          <cell r="F146" t="str">
            <v>倪少权</v>
          </cell>
        </row>
        <row r="147">
          <cell r="C147" t="str">
            <v>张帅</v>
          </cell>
          <cell r="D147" t="str">
            <v>（专)交通运输</v>
          </cell>
          <cell r="E147">
            <v>15389822827</v>
          </cell>
          <cell r="F147" t="str">
            <v>彭其渊</v>
          </cell>
        </row>
        <row r="148">
          <cell r="C148" t="str">
            <v>于童</v>
          </cell>
          <cell r="D148" t="str">
            <v>（专）物流工程与管理</v>
          </cell>
          <cell r="E148">
            <v>15528021650</v>
          </cell>
          <cell r="F148" t="str">
            <v>徐菱</v>
          </cell>
        </row>
        <row r="149">
          <cell r="C149" t="str">
            <v>赵成骏</v>
          </cell>
          <cell r="D149" t="str">
            <v>（专)交通运输</v>
          </cell>
          <cell r="E149">
            <v>15528012852</v>
          </cell>
          <cell r="F149" t="str">
            <v>马驷</v>
          </cell>
        </row>
        <row r="150">
          <cell r="C150" t="str">
            <v>刘森硕</v>
          </cell>
          <cell r="D150" t="str">
            <v>（专)交通运输</v>
          </cell>
          <cell r="E150">
            <v>15928931311</v>
          </cell>
          <cell r="F150" t="str">
            <v>孙湛博</v>
          </cell>
        </row>
        <row r="151">
          <cell r="C151" t="str">
            <v>凌腾肖</v>
          </cell>
          <cell r="D151" t="str">
            <v>（专)交通运输</v>
          </cell>
          <cell r="E151">
            <v>13778887738</v>
          </cell>
          <cell r="F151" t="str">
            <v>户佐安</v>
          </cell>
        </row>
        <row r="152">
          <cell r="C152" t="str">
            <v>刘自豪</v>
          </cell>
          <cell r="D152" t="str">
            <v>（专)交通运输</v>
          </cell>
          <cell r="E152">
            <v>18844577988</v>
          </cell>
          <cell r="F152" t="str">
            <v>刘澜</v>
          </cell>
        </row>
        <row r="153">
          <cell r="C153" t="str">
            <v>陈志腾</v>
          </cell>
          <cell r="D153" t="str">
            <v>（专)交通运输</v>
          </cell>
          <cell r="E153">
            <v>13281123450</v>
          </cell>
          <cell r="F153" t="str">
            <v>寇玮华</v>
          </cell>
        </row>
        <row r="154">
          <cell r="C154" t="str">
            <v>费佳浩</v>
          </cell>
          <cell r="D154" t="str">
            <v>（专)交通运输</v>
          </cell>
          <cell r="E154">
            <v>15528206721</v>
          </cell>
          <cell r="F154" t="str">
            <v>李明</v>
          </cell>
        </row>
        <row r="155">
          <cell r="C155" t="str">
            <v>付敏</v>
          </cell>
          <cell r="D155" t="str">
            <v>安全工程</v>
          </cell>
          <cell r="E155">
            <v>15351314803</v>
          </cell>
          <cell r="F155" t="str">
            <v>张开冉</v>
          </cell>
        </row>
        <row r="156">
          <cell r="C156" t="str">
            <v>袁乙丁</v>
          </cell>
          <cell r="D156" t="str">
            <v>安全工程</v>
          </cell>
          <cell r="E156">
            <v>18382207228</v>
          </cell>
          <cell r="F156" t="str">
            <v>张开冉</v>
          </cell>
        </row>
        <row r="157">
          <cell r="C157" t="str">
            <v>熊长林</v>
          </cell>
          <cell r="D157" t="str">
            <v>安全工程</v>
          </cell>
          <cell r="E157">
            <v>18523406068</v>
          </cell>
          <cell r="F157" t="str">
            <v>张南</v>
          </cell>
        </row>
        <row r="158">
          <cell r="C158" t="str">
            <v>高前</v>
          </cell>
          <cell r="D158" t="str">
            <v>（专)交通运输</v>
          </cell>
          <cell r="E158">
            <v>19138969544</v>
          </cell>
          <cell r="F158" t="str">
            <v>张守帅</v>
          </cell>
        </row>
        <row r="159">
          <cell r="C159" t="str">
            <v>冯宇杰</v>
          </cell>
          <cell r="D159" t="str">
            <v>（专）物流工程与管理</v>
          </cell>
          <cell r="E159">
            <v>15196375962</v>
          </cell>
          <cell r="F159" t="str">
            <v>冯春</v>
          </cell>
        </row>
        <row r="160">
          <cell r="C160" t="str">
            <v>黎柯</v>
          </cell>
          <cell r="D160" t="str">
            <v>（专)交通运输</v>
          </cell>
          <cell r="E160">
            <v>17844575330</v>
          </cell>
          <cell r="F160" t="str">
            <v>潘金山</v>
          </cell>
        </row>
        <row r="161">
          <cell r="C161" t="str">
            <v>李浩深</v>
          </cell>
          <cell r="D161" t="str">
            <v>（专）物流工程与管理</v>
          </cell>
          <cell r="E161">
            <v>18582336090</v>
          </cell>
          <cell r="F161" t="str">
            <v>蹇明</v>
          </cell>
        </row>
        <row r="162">
          <cell r="C162" t="str">
            <v>李立</v>
          </cell>
          <cell r="D162" t="str">
            <v>安全工程</v>
          </cell>
          <cell r="E162">
            <v>15082658951</v>
          </cell>
          <cell r="F162" t="str">
            <v>唐智慧</v>
          </cell>
        </row>
        <row r="163">
          <cell r="C163" t="str">
            <v>李奕坤</v>
          </cell>
          <cell r="D163" t="str">
            <v>安全工程</v>
          </cell>
          <cell r="E163">
            <v>18179056239</v>
          </cell>
          <cell r="F163" t="str">
            <v>唐智慧</v>
          </cell>
        </row>
        <row r="164">
          <cell r="C164" t="str">
            <v>梁玥</v>
          </cell>
          <cell r="D164" t="str">
            <v>（专)交通运输</v>
          </cell>
          <cell r="E164">
            <v>15182307218</v>
          </cell>
          <cell r="F164" t="str">
            <v>陈思</v>
          </cell>
        </row>
        <row r="165">
          <cell r="C165" t="str">
            <v>石佳</v>
          </cell>
          <cell r="D165" t="str">
            <v>（专）物流工程与管理</v>
          </cell>
          <cell r="E165">
            <v>18781605412</v>
          </cell>
          <cell r="F165" t="str">
            <v>李国旗</v>
          </cell>
        </row>
        <row r="166">
          <cell r="C166" t="str">
            <v>郑克梅</v>
          </cell>
          <cell r="D166" t="str">
            <v>（专)交通运输</v>
          </cell>
          <cell r="E166" t="str">
            <v>18785277996</v>
          </cell>
          <cell r="F166" t="str">
            <v>邱小平</v>
          </cell>
        </row>
        <row r="167">
          <cell r="C167" t="str">
            <v>谭惠文</v>
          </cell>
          <cell r="D167" t="str">
            <v>（专)交通运输</v>
          </cell>
          <cell r="E167">
            <v>17830851945</v>
          </cell>
          <cell r="F167" t="str">
            <v>吴海涛</v>
          </cell>
        </row>
        <row r="168">
          <cell r="C168" t="str">
            <v>王鸿鉴</v>
          </cell>
          <cell r="D168" t="str">
            <v>（专)交通运输</v>
          </cell>
          <cell r="E168">
            <v>13982064813</v>
          </cell>
          <cell r="F168" t="str">
            <v>刘思婧</v>
          </cell>
        </row>
        <row r="169">
          <cell r="C169" t="str">
            <v>蒋昊</v>
          </cell>
          <cell r="D169" t="str">
            <v>（专)交通运输</v>
          </cell>
          <cell r="E169">
            <v>18884024462</v>
          </cell>
          <cell r="F169" t="str">
            <v>帅斌</v>
          </cell>
        </row>
        <row r="170">
          <cell r="C170" t="str">
            <v>王菁菁</v>
          </cell>
          <cell r="D170" t="str">
            <v>（专)交通运输</v>
          </cell>
          <cell r="E170">
            <v>13290964630</v>
          </cell>
          <cell r="F170" t="str">
            <v>彭其渊</v>
          </cell>
        </row>
        <row r="171">
          <cell r="C171" t="str">
            <v>王梓吉</v>
          </cell>
          <cell r="D171" t="str">
            <v>（专)交通运输</v>
          </cell>
          <cell r="E171">
            <v>17882263031</v>
          </cell>
          <cell r="F171" t="str">
            <v>汤银英</v>
          </cell>
        </row>
        <row r="172">
          <cell r="C172" t="str">
            <v>张哲闻</v>
          </cell>
          <cell r="D172" t="str">
            <v>（专)交通运输</v>
          </cell>
          <cell r="E172">
            <v>19980599602</v>
          </cell>
          <cell r="F172" t="str">
            <v>刘海旭</v>
          </cell>
        </row>
        <row r="173">
          <cell r="C173" t="str">
            <v>赵志辉</v>
          </cell>
          <cell r="D173" t="str">
            <v>（专)交通运输</v>
          </cell>
          <cell r="E173" t="str">
            <v>13140377490</v>
          </cell>
          <cell r="F173" t="str">
            <v>谢军</v>
          </cell>
        </row>
        <row r="174">
          <cell r="C174" t="str">
            <v>钟娟</v>
          </cell>
          <cell r="D174" t="str">
            <v>（专)交通运输</v>
          </cell>
          <cell r="E174">
            <v>17771628526</v>
          </cell>
          <cell r="F174" t="str">
            <v>陈思</v>
          </cell>
        </row>
        <row r="175">
          <cell r="C175" t="str">
            <v>周夕乔</v>
          </cell>
          <cell r="D175" t="str">
            <v>安全工程</v>
          </cell>
          <cell r="E175">
            <v>13308230741</v>
          </cell>
          <cell r="F175" t="str">
            <v>牟瑞芳</v>
          </cell>
        </row>
        <row r="176">
          <cell r="C176" t="str">
            <v>罗颖</v>
          </cell>
          <cell r="D176" t="str">
            <v>（专)交通运输</v>
          </cell>
          <cell r="E176">
            <v>18349328550</v>
          </cell>
          <cell r="F176" t="str">
            <v>陶思宇</v>
          </cell>
        </row>
        <row r="177">
          <cell r="C177" t="str">
            <v>郑佳云</v>
          </cell>
          <cell r="D177" t="str">
            <v>（专）物流工程与管理</v>
          </cell>
          <cell r="E177">
            <v>18681696575</v>
          </cell>
          <cell r="F177" t="str">
            <v>何娟</v>
          </cell>
        </row>
        <row r="178">
          <cell r="C178" t="str">
            <v>王佳宇</v>
          </cell>
          <cell r="D178" t="str">
            <v>（专）物流工程与管理</v>
          </cell>
          <cell r="E178">
            <v>15528026331</v>
          </cell>
          <cell r="F178" t="str">
            <v>马啸来</v>
          </cell>
        </row>
        <row r="179">
          <cell r="C179" t="str">
            <v>王先桐</v>
          </cell>
          <cell r="D179" t="str">
            <v>（专）物流工程与管理</v>
          </cell>
          <cell r="E179">
            <v>13013622868</v>
          </cell>
          <cell r="F179" t="str">
            <v>贺政纲</v>
          </cell>
        </row>
        <row r="180">
          <cell r="C180" t="str">
            <v>庄春辉</v>
          </cell>
          <cell r="D180" t="str">
            <v>（专)交通运输</v>
          </cell>
          <cell r="E180" t="str">
            <v>15528126753</v>
          </cell>
          <cell r="F180" t="str">
            <v>刘海旭</v>
          </cell>
        </row>
        <row r="181">
          <cell r="C181" t="str">
            <v>张浩</v>
          </cell>
          <cell r="D181" t="str">
            <v>（专)交通运输</v>
          </cell>
          <cell r="E181">
            <v>18398656209</v>
          </cell>
          <cell r="F181" t="str">
            <v>韩科</v>
          </cell>
        </row>
        <row r="182">
          <cell r="C182" t="str">
            <v>孙硕</v>
          </cell>
          <cell r="D182" t="str">
            <v>（专)交通运输</v>
          </cell>
          <cell r="E182">
            <v>18788116778</v>
          </cell>
          <cell r="F182" t="str">
            <v>曹鹏</v>
          </cell>
        </row>
        <row r="183">
          <cell r="C183" t="str">
            <v>周玉军</v>
          </cell>
          <cell r="D183" t="str">
            <v>（专)交通运输</v>
          </cell>
          <cell r="E183">
            <v>15528018117</v>
          </cell>
          <cell r="F183" t="str">
            <v>鲁工圆</v>
          </cell>
        </row>
        <row r="184">
          <cell r="C184" t="str">
            <v>安楠</v>
          </cell>
          <cell r="D184" t="str">
            <v>（专)交通运输</v>
          </cell>
          <cell r="E184">
            <v>15528092065</v>
          </cell>
          <cell r="F184" t="str">
            <v>张小强</v>
          </cell>
        </row>
        <row r="185">
          <cell r="C185" t="str">
            <v>张晓明</v>
          </cell>
          <cell r="D185" t="str">
            <v>（专)交通运输</v>
          </cell>
          <cell r="E185">
            <v>18468251106</v>
          </cell>
          <cell r="F185" t="str">
            <v>蒋朝哲</v>
          </cell>
        </row>
        <row r="186">
          <cell r="C186" t="str">
            <v>张帆</v>
          </cell>
          <cell r="D186" t="str">
            <v>（专)交通运输</v>
          </cell>
          <cell r="E186">
            <v>13260680027</v>
          </cell>
          <cell r="F186" t="str">
            <v>殷勇</v>
          </cell>
        </row>
        <row r="187">
          <cell r="C187" t="str">
            <v>杨丽蒙</v>
          </cell>
          <cell r="D187" t="str">
            <v>（专)交通运输</v>
          </cell>
          <cell r="E187">
            <v>15699647857</v>
          </cell>
          <cell r="F187" t="str">
            <v>吕红霞</v>
          </cell>
        </row>
        <row r="188">
          <cell r="C188" t="str">
            <v>王蜻</v>
          </cell>
          <cell r="D188" t="str">
            <v>（专)交通运输</v>
          </cell>
          <cell r="E188">
            <v>18821798498</v>
          </cell>
          <cell r="F188" t="str">
            <v>范文博</v>
          </cell>
        </row>
        <row r="189">
          <cell r="C189" t="str">
            <v>肖磊</v>
          </cell>
          <cell r="D189" t="str">
            <v>（专)交通运输</v>
          </cell>
          <cell r="E189">
            <v>15282199687</v>
          </cell>
          <cell r="F189" t="str">
            <v>孙湛博</v>
          </cell>
        </row>
        <row r="190">
          <cell r="C190" t="str">
            <v>邢鹏飞</v>
          </cell>
          <cell r="D190" t="str">
            <v>（专)交通运输</v>
          </cell>
          <cell r="E190">
            <v>15528231685</v>
          </cell>
          <cell r="F190" t="str">
            <v>李雪芹</v>
          </cell>
        </row>
        <row r="191">
          <cell r="C191" t="str">
            <v>孙小寒</v>
          </cell>
          <cell r="D191" t="str">
            <v>（专)交通运输</v>
          </cell>
          <cell r="E191">
            <v>17803894965</v>
          </cell>
          <cell r="F191" t="str">
            <v>罗霞</v>
          </cell>
        </row>
        <row r="192">
          <cell r="C192" t="str">
            <v>秦梦瑶</v>
          </cell>
          <cell r="D192" t="str">
            <v>（专)交通运输</v>
          </cell>
          <cell r="E192">
            <v>18200129770</v>
          </cell>
          <cell r="F192" t="str">
            <v>帅斌</v>
          </cell>
        </row>
        <row r="193">
          <cell r="C193" t="str">
            <v>章子睿</v>
          </cell>
          <cell r="D193" t="str">
            <v>（专)交通运输</v>
          </cell>
          <cell r="E193">
            <v>13541186002</v>
          </cell>
          <cell r="F193" t="str">
            <v>张光远</v>
          </cell>
        </row>
        <row r="194">
          <cell r="C194" t="str">
            <v>蒲科辰</v>
          </cell>
          <cell r="D194" t="str">
            <v>（专)交通运输</v>
          </cell>
          <cell r="E194">
            <v>18426295058</v>
          </cell>
          <cell r="F194" t="str">
            <v>杨达</v>
          </cell>
        </row>
        <row r="195">
          <cell r="C195" t="str">
            <v>陈国强</v>
          </cell>
          <cell r="D195" t="str">
            <v>（专)交通运输</v>
          </cell>
          <cell r="E195">
            <v>13458873575</v>
          </cell>
          <cell r="F195" t="str">
            <v>刘澜</v>
          </cell>
        </row>
        <row r="196">
          <cell r="C196" t="str">
            <v>李宇迪</v>
          </cell>
          <cell r="D196" t="str">
            <v>（专)交通运输</v>
          </cell>
          <cell r="E196">
            <v>18468296025</v>
          </cell>
          <cell r="F196" t="str">
            <v>陈钉均</v>
          </cell>
        </row>
        <row r="197">
          <cell r="C197" t="str">
            <v>李秋</v>
          </cell>
          <cell r="D197" t="str">
            <v>（专)交通运输</v>
          </cell>
          <cell r="E197">
            <v>13208118892</v>
          </cell>
          <cell r="F197" t="str">
            <v>李雪芹</v>
          </cell>
        </row>
        <row r="198">
          <cell r="C198" t="str">
            <v>牛迪</v>
          </cell>
          <cell r="D198" t="str">
            <v>（专)交通运输</v>
          </cell>
          <cell r="E198">
            <v>15533650518</v>
          </cell>
          <cell r="F198" t="str">
            <v>汤银英</v>
          </cell>
        </row>
        <row r="199">
          <cell r="C199" t="str">
            <v>肖渝</v>
          </cell>
          <cell r="D199" t="str">
            <v>（专）物流工程与管理</v>
          </cell>
          <cell r="E199">
            <v>18883797695</v>
          </cell>
          <cell r="F199" t="str">
            <v>冯春</v>
          </cell>
        </row>
        <row r="200">
          <cell r="C200" t="str">
            <v>翟锦秀</v>
          </cell>
          <cell r="D200" t="str">
            <v>（专）物流工程与管理</v>
          </cell>
          <cell r="E200">
            <v>15528025093</v>
          </cell>
          <cell r="F200" t="str">
            <v>贺政纲</v>
          </cell>
        </row>
        <row r="201">
          <cell r="C201" t="str">
            <v>祁卓越</v>
          </cell>
          <cell r="D201" t="str">
            <v>（专）物流工程与管理</v>
          </cell>
          <cell r="E201">
            <v>13933824196</v>
          </cell>
          <cell r="F201" t="str">
            <v>张小强</v>
          </cell>
        </row>
        <row r="202">
          <cell r="C202" t="str">
            <v>郑雯月</v>
          </cell>
          <cell r="D202" t="str">
            <v>（专）物流工程与管理</v>
          </cell>
          <cell r="E202">
            <v>18221722183</v>
          </cell>
          <cell r="F202" t="str">
            <v>王群智</v>
          </cell>
        </row>
        <row r="203">
          <cell r="C203" t="str">
            <v>王洁</v>
          </cell>
          <cell r="D203" t="str">
            <v>（专）物流工程与管理</v>
          </cell>
          <cell r="E203">
            <v>13248169706</v>
          </cell>
          <cell r="F203" t="str">
            <v>王群智</v>
          </cell>
        </row>
        <row r="204">
          <cell r="C204" t="str">
            <v>朱永俊</v>
          </cell>
          <cell r="D204" t="str">
            <v>（专)交通运输</v>
          </cell>
          <cell r="E204">
            <v>13208193667</v>
          </cell>
          <cell r="F204" t="str">
            <v>何必胜</v>
          </cell>
        </row>
        <row r="205">
          <cell r="C205" t="str">
            <v>宋奕成</v>
          </cell>
          <cell r="D205" t="str">
            <v>（专)交通运输</v>
          </cell>
          <cell r="E205">
            <v>15528170770</v>
          </cell>
          <cell r="F205" t="str">
            <v>李娟</v>
          </cell>
        </row>
        <row r="206">
          <cell r="C206" t="str">
            <v>李海</v>
          </cell>
          <cell r="D206" t="str">
            <v>（专)交通运输</v>
          </cell>
          <cell r="E206">
            <v>15882257135</v>
          </cell>
          <cell r="F206" t="str">
            <v>薛锋</v>
          </cell>
        </row>
        <row r="207">
          <cell r="C207" t="str">
            <v>李焱茹</v>
          </cell>
          <cell r="D207" t="str">
            <v>（专)交通运输</v>
          </cell>
          <cell r="E207" t="str">
            <v>13882983991</v>
          </cell>
          <cell r="F207" t="str">
            <v>薛锋</v>
          </cell>
        </row>
        <row r="208">
          <cell r="C208" t="str">
            <v>孙世荣</v>
          </cell>
          <cell r="D208" t="str">
            <v>（专)交通运输</v>
          </cell>
          <cell r="E208">
            <v>15723132970</v>
          </cell>
          <cell r="F208" t="str">
            <v>江欣国</v>
          </cell>
        </row>
        <row r="209">
          <cell r="C209" t="str">
            <v>冯润超</v>
          </cell>
          <cell r="D209" t="str">
            <v>（专)交通运输</v>
          </cell>
          <cell r="E209">
            <v>18349317038</v>
          </cell>
          <cell r="F209" t="str">
            <v>李宗平</v>
          </cell>
        </row>
        <row r="210">
          <cell r="C210" t="str">
            <v>谢安龙</v>
          </cell>
          <cell r="D210" t="str">
            <v>（专)交通运输</v>
          </cell>
          <cell r="E210">
            <v>15520716569</v>
          </cell>
          <cell r="F210" t="str">
            <v>叶彭姚</v>
          </cell>
        </row>
        <row r="211">
          <cell r="C211" t="str">
            <v>张荣昆</v>
          </cell>
          <cell r="D211" t="str">
            <v>（专)交通运输</v>
          </cell>
          <cell r="E211">
            <v>13258123008</v>
          </cell>
          <cell r="F211" t="str">
            <v>朱志国</v>
          </cell>
        </row>
        <row r="212">
          <cell r="C212" t="str">
            <v>肖晨曦</v>
          </cell>
          <cell r="D212" t="str">
            <v>（专)交通运输</v>
          </cell>
          <cell r="E212" t="str">
            <v>15528080032</v>
          </cell>
          <cell r="F212" t="str">
            <v>谢军</v>
          </cell>
        </row>
        <row r="213">
          <cell r="C213" t="str">
            <v>姚柯言</v>
          </cell>
          <cell r="D213" t="str">
            <v>（专)交通运输</v>
          </cell>
          <cell r="E213">
            <v>15036468098</v>
          </cell>
          <cell r="F213" t="str">
            <v>叶彭姚</v>
          </cell>
        </row>
        <row r="214">
          <cell r="C214" t="str">
            <v>何吉圆</v>
          </cell>
          <cell r="D214" t="str">
            <v>（专)交通运输</v>
          </cell>
          <cell r="E214">
            <v>18284022660</v>
          </cell>
          <cell r="F214" t="str">
            <v>寇玮华</v>
          </cell>
        </row>
        <row r="215">
          <cell r="C215" t="str">
            <v>顾乔琦</v>
          </cell>
          <cell r="D215" t="str">
            <v>（专)交通运输</v>
          </cell>
          <cell r="E215">
            <v>15528052665</v>
          </cell>
          <cell r="F215" t="str">
            <v>叶彭姚</v>
          </cell>
        </row>
        <row r="216">
          <cell r="C216" t="str">
            <v>白旭</v>
          </cell>
          <cell r="D216" t="str">
            <v>（专)交通运输</v>
          </cell>
          <cell r="E216">
            <v>18708420994</v>
          </cell>
          <cell r="F216" t="str">
            <v>李雪芹</v>
          </cell>
        </row>
        <row r="217">
          <cell r="C217" t="str">
            <v>尚宝鑫</v>
          </cell>
          <cell r="D217" t="str">
            <v>（专)交通运输</v>
          </cell>
          <cell r="E217">
            <v>15002639683</v>
          </cell>
          <cell r="F217" t="str">
            <v>王正彬</v>
          </cell>
        </row>
        <row r="218">
          <cell r="C218" t="str">
            <v>王啸文</v>
          </cell>
          <cell r="D218" t="str">
            <v>（专)交通运输</v>
          </cell>
          <cell r="E218">
            <v>17844663098</v>
          </cell>
          <cell r="F218" t="str">
            <v>杨达</v>
          </cell>
        </row>
        <row r="219">
          <cell r="C219" t="str">
            <v>蒋佳锟</v>
          </cell>
          <cell r="D219" t="str">
            <v>（专)交通运输</v>
          </cell>
          <cell r="E219">
            <v>18179829036</v>
          </cell>
          <cell r="F219" t="str">
            <v>陈钉均</v>
          </cell>
        </row>
        <row r="220">
          <cell r="C220" t="str">
            <v>牟丹</v>
          </cell>
          <cell r="D220" t="str">
            <v>（专)交通运输</v>
          </cell>
          <cell r="E220">
            <v>15328222704</v>
          </cell>
          <cell r="F220" t="str">
            <v>刘海旭</v>
          </cell>
        </row>
        <row r="221">
          <cell r="C221" t="str">
            <v>赵蕾</v>
          </cell>
          <cell r="D221" t="str">
            <v>（专)交通运输</v>
          </cell>
          <cell r="E221">
            <v>15222005195</v>
          </cell>
          <cell r="F221" t="str">
            <v>陈韬</v>
          </cell>
        </row>
        <row r="222">
          <cell r="C222" t="str">
            <v>缪昊孚</v>
          </cell>
          <cell r="D222" t="str">
            <v>（专)交通运输</v>
          </cell>
          <cell r="E222">
            <v>17826155911</v>
          </cell>
          <cell r="F222" t="str">
            <v>江欣国</v>
          </cell>
        </row>
        <row r="223">
          <cell r="C223" t="str">
            <v>陈彦儒</v>
          </cell>
          <cell r="D223" t="str">
            <v>（专)交通运输</v>
          </cell>
          <cell r="E223" t="str">
            <v>18883780241</v>
          </cell>
          <cell r="F223" t="str">
            <v>张南</v>
          </cell>
        </row>
        <row r="224">
          <cell r="C224" t="str">
            <v>杨益兴</v>
          </cell>
          <cell r="D224" t="str">
            <v>（专)交通运输</v>
          </cell>
          <cell r="E224">
            <v>19982668304</v>
          </cell>
          <cell r="F224" t="str">
            <v>吴刚</v>
          </cell>
        </row>
        <row r="225">
          <cell r="C225" t="str">
            <v>孙一铭</v>
          </cell>
          <cell r="D225" t="str">
            <v>（专)交通运输</v>
          </cell>
          <cell r="E225">
            <v>15005355789</v>
          </cell>
          <cell r="F225" t="str">
            <v>孙湛博</v>
          </cell>
        </row>
        <row r="226">
          <cell r="C226" t="str">
            <v>李思杰</v>
          </cell>
          <cell r="D226" t="str">
            <v>（专)交通运输</v>
          </cell>
          <cell r="E226">
            <v>15528176792</v>
          </cell>
          <cell r="F226" t="str">
            <v>孙湛博</v>
          </cell>
        </row>
        <row r="227">
          <cell r="C227" t="str">
            <v>温雯</v>
          </cell>
          <cell r="D227" t="str">
            <v>（专)交通运输</v>
          </cell>
          <cell r="E227" t="str">
            <v>18296736090</v>
          </cell>
          <cell r="F227" t="str">
            <v>鲁工圆</v>
          </cell>
        </row>
        <row r="228">
          <cell r="C228" t="str">
            <v>曹佳伟</v>
          </cell>
          <cell r="D228" t="str">
            <v>（专)交通运输</v>
          </cell>
          <cell r="E228">
            <v>17381573655</v>
          </cell>
          <cell r="F228" t="str">
            <v>彭其渊</v>
          </cell>
        </row>
        <row r="229">
          <cell r="C229" t="str">
            <v>梁鹏</v>
          </cell>
          <cell r="D229" t="str">
            <v>（专)交通运输</v>
          </cell>
          <cell r="E229">
            <v>18382054754</v>
          </cell>
          <cell r="F229" t="str">
            <v>薛锋</v>
          </cell>
        </row>
        <row r="230">
          <cell r="C230" t="str">
            <v>高靖</v>
          </cell>
          <cell r="D230" t="str">
            <v>（专)交通运输</v>
          </cell>
          <cell r="E230">
            <v>17761224369</v>
          </cell>
          <cell r="F230" t="str">
            <v>霍娅敏</v>
          </cell>
        </row>
        <row r="231">
          <cell r="C231" t="str">
            <v>林行</v>
          </cell>
          <cell r="D231" t="str">
            <v>（专)交通运输</v>
          </cell>
          <cell r="E231" t="str">
            <v>19827558097</v>
          </cell>
          <cell r="F231" t="str">
            <v>左大杰</v>
          </cell>
        </row>
        <row r="232">
          <cell r="C232" t="str">
            <v>罗旭</v>
          </cell>
          <cell r="D232" t="str">
            <v>（专)交通运输</v>
          </cell>
          <cell r="E232">
            <v>13762746014</v>
          </cell>
          <cell r="F232" t="str">
            <v>杨达</v>
          </cell>
        </row>
        <row r="233">
          <cell r="C233" t="str">
            <v>尉志礼</v>
          </cell>
          <cell r="D233" t="str">
            <v>（专)交通运输</v>
          </cell>
          <cell r="E233">
            <v>13678123358</v>
          </cell>
          <cell r="F233" t="str">
            <v>胥川</v>
          </cell>
        </row>
        <row r="234">
          <cell r="C234" t="str">
            <v>蒋马利</v>
          </cell>
          <cell r="D234" t="str">
            <v>（专)交通运输</v>
          </cell>
          <cell r="E234">
            <v>18349355147</v>
          </cell>
          <cell r="F234" t="str">
            <v>贺政纲</v>
          </cell>
        </row>
        <row r="235">
          <cell r="C235" t="str">
            <v>吴婉晴</v>
          </cell>
          <cell r="D235" t="str">
            <v>（专)交通运输</v>
          </cell>
          <cell r="E235">
            <v>18380434598</v>
          </cell>
          <cell r="F235" t="str">
            <v>邵玉华</v>
          </cell>
        </row>
        <row r="236">
          <cell r="C236" t="str">
            <v>李香</v>
          </cell>
          <cell r="D236" t="str">
            <v>（专)交通运输</v>
          </cell>
          <cell r="E236" t="str">
            <v>13540114303</v>
          </cell>
          <cell r="F236" t="str">
            <v>杨鸿泰</v>
          </cell>
        </row>
        <row r="237">
          <cell r="C237" t="str">
            <v>李搏志</v>
          </cell>
          <cell r="D237" t="str">
            <v>（专)交通运输</v>
          </cell>
          <cell r="E237">
            <v>15882116995</v>
          </cell>
          <cell r="F237" t="str">
            <v>殷勇</v>
          </cell>
        </row>
        <row r="238">
          <cell r="C238" t="str">
            <v>靳晓香</v>
          </cell>
          <cell r="D238" t="str">
            <v>（专)交通运输</v>
          </cell>
          <cell r="E238">
            <v>18384149124</v>
          </cell>
          <cell r="F238" t="str">
            <v>吕红霞</v>
          </cell>
        </row>
        <row r="239">
          <cell r="C239" t="str">
            <v>纪成嫣</v>
          </cell>
          <cell r="D239" t="str">
            <v>（专)交通运输</v>
          </cell>
          <cell r="E239">
            <v>15828182232</v>
          </cell>
          <cell r="F239" t="str">
            <v>吕红霞</v>
          </cell>
        </row>
        <row r="240">
          <cell r="C240" t="str">
            <v>周浩东</v>
          </cell>
          <cell r="D240" t="str">
            <v>（专)交通运输</v>
          </cell>
          <cell r="E240">
            <v>18683669161</v>
          </cell>
          <cell r="F240" t="str">
            <v>江欣国</v>
          </cell>
        </row>
        <row r="241">
          <cell r="C241" t="str">
            <v>徐鑫榆</v>
          </cell>
          <cell r="D241" t="str">
            <v>（专)交通运输</v>
          </cell>
          <cell r="E241">
            <v>13858428372</v>
          </cell>
          <cell r="F241" t="str">
            <v>杨飞</v>
          </cell>
        </row>
        <row r="242">
          <cell r="C242" t="str">
            <v>徐银</v>
          </cell>
          <cell r="D242" t="str">
            <v>（专)交通运输</v>
          </cell>
          <cell r="E242">
            <v>13094420130</v>
          </cell>
          <cell r="F242" t="str">
            <v>蒲云</v>
          </cell>
        </row>
        <row r="243">
          <cell r="C243" t="str">
            <v>余伟</v>
          </cell>
          <cell r="D243" t="str">
            <v>（专)交通运输</v>
          </cell>
          <cell r="E243">
            <v>13568844451</v>
          </cell>
          <cell r="F243" t="str">
            <v>陈钉均</v>
          </cell>
        </row>
        <row r="244">
          <cell r="C244" t="str">
            <v>赵思琪</v>
          </cell>
          <cell r="D244" t="str">
            <v>（专)交通运输</v>
          </cell>
          <cell r="E244">
            <v>15829672873</v>
          </cell>
          <cell r="F244" t="str">
            <v>马剑</v>
          </cell>
        </row>
        <row r="245">
          <cell r="C245" t="str">
            <v>阮吕彬</v>
          </cell>
          <cell r="D245" t="str">
            <v>（专)交通运输</v>
          </cell>
          <cell r="E245">
            <v>18408230191</v>
          </cell>
          <cell r="F245" t="str">
            <v>汤银英</v>
          </cell>
        </row>
        <row r="246">
          <cell r="C246" t="str">
            <v>周锡楠</v>
          </cell>
          <cell r="D246" t="str">
            <v>（专)交通运输</v>
          </cell>
          <cell r="E246">
            <v>15528069170</v>
          </cell>
          <cell r="F246" t="str">
            <v>杨鸿泰</v>
          </cell>
        </row>
        <row r="247">
          <cell r="C247" t="str">
            <v>刘梦琦</v>
          </cell>
          <cell r="D247" t="str">
            <v>（专）物流工程与管理</v>
          </cell>
          <cell r="E247">
            <v>18569950529</v>
          </cell>
          <cell r="F247" t="str">
            <v>蹇明</v>
          </cell>
        </row>
        <row r="248">
          <cell r="C248" t="str">
            <v>赵红娇</v>
          </cell>
          <cell r="D248" t="str">
            <v>（专）物流工程与管理</v>
          </cell>
          <cell r="E248" t="str">
            <v>18848482869</v>
          </cell>
          <cell r="F248" t="str">
            <v>梁宏斌</v>
          </cell>
        </row>
        <row r="249">
          <cell r="C249" t="str">
            <v>杜倩</v>
          </cell>
          <cell r="D249" t="str">
            <v>（专）物流工程与管理</v>
          </cell>
          <cell r="E249">
            <v>15528025909</v>
          </cell>
          <cell r="F249" t="str">
            <v>贺政纲</v>
          </cell>
        </row>
        <row r="250">
          <cell r="C250" t="str">
            <v>葛学锴</v>
          </cell>
          <cell r="D250" t="str">
            <v>（专)交通运输</v>
          </cell>
          <cell r="E250">
            <v>15066176031</v>
          </cell>
          <cell r="F250" t="str">
            <v>蒋朝哲</v>
          </cell>
        </row>
        <row r="251">
          <cell r="C251" t="str">
            <v>李婧</v>
          </cell>
          <cell r="D251" t="str">
            <v>（专)交通运输</v>
          </cell>
          <cell r="E251" t="str">
            <v>15182462928</v>
          </cell>
          <cell r="F251" t="str">
            <v>张光远</v>
          </cell>
        </row>
        <row r="252">
          <cell r="C252" t="str">
            <v>陈蕊</v>
          </cell>
          <cell r="D252" t="str">
            <v>（专)交通运输</v>
          </cell>
          <cell r="E252">
            <v>15082729267</v>
          </cell>
          <cell r="F252" t="str">
            <v>刘澜</v>
          </cell>
        </row>
        <row r="253">
          <cell r="C253" t="str">
            <v>蒋玺</v>
          </cell>
          <cell r="D253" t="str">
            <v>（专)交通运输</v>
          </cell>
          <cell r="E253">
            <v>18982929312</v>
          </cell>
          <cell r="F253" t="str">
            <v>张南</v>
          </cell>
        </row>
        <row r="254">
          <cell r="C254" t="str">
            <v>孙世艳</v>
          </cell>
          <cell r="D254" t="str">
            <v>（专)交通运输</v>
          </cell>
          <cell r="E254">
            <v>13251374580</v>
          </cell>
          <cell r="F254" t="str">
            <v>李娟</v>
          </cell>
        </row>
        <row r="255">
          <cell r="C255" t="str">
            <v>陈前</v>
          </cell>
          <cell r="D255" t="str">
            <v>（专)交通运输</v>
          </cell>
          <cell r="E255">
            <v>18382086923</v>
          </cell>
          <cell r="F255" t="str">
            <v>范文博</v>
          </cell>
        </row>
        <row r="256">
          <cell r="C256" t="str">
            <v>阚晨妍</v>
          </cell>
          <cell r="D256" t="str">
            <v>（专)交通运输</v>
          </cell>
          <cell r="E256">
            <v>18739069237</v>
          </cell>
          <cell r="F256" t="str">
            <v>陈钉均</v>
          </cell>
        </row>
        <row r="257">
          <cell r="C257" t="str">
            <v>侯康宁</v>
          </cell>
          <cell r="D257" t="str">
            <v>（专)交通运输</v>
          </cell>
          <cell r="E257">
            <v>15856275866</v>
          </cell>
          <cell r="F257" t="str">
            <v>郑芳芳</v>
          </cell>
        </row>
        <row r="258">
          <cell r="C258" t="str">
            <v>郭青林</v>
          </cell>
          <cell r="D258" t="str">
            <v>（专)交通运输</v>
          </cell>
          <cell r="E258">
            <v>18172258316</v>
          </cell>
          <cell r="F258" t="str">
            <v>寇玮华</v>
          </cell>
        </row>
        <row r="259">
          <cell r="C259" t="str">
            <v>代伊静</v>
          </cell>
          <cell r="D259" t="str">
            <v>（专)交通运输</v>
          </cell>
          <cell r="E259">
            <v>13118370737</v>
          </cell>
          <cell r="F259" t="str">
            <v>李雪芹</v>
          </cell>
        </row>
        <row r="260">
          <cell r="C260" t="str">
            <v>李文明</v>
          </cell>
          <cell r="D260" t="str">
            <v>（专)交通运输</v>
          </cell>
          <cell r="E260">
            <v>18382168003</v>
          </cell>
          <cell r="F260" t="str">
            <v>吴海涛</v>
          </cell>
        </row>
        <row r="261">
          <cell r="C261" t="str">
            <v>张瑞</v>
          </cell>
          <cell r="D261" t="str">
            <v>（专)交通运输</v>
          </cell>
          <cell r="E261">
            <v>13872669584</v>
          </cell>
          <cell r="F261" t="str">
            <v>吴刚</v>
          </cell>
        </row>
        <row r="262">
          <cell r="C262" t="str">
            <v>刘坤</v>
          </cell>
          <cell r="D262" t="str">
            <v>（专)交通运输</v>
          </cell>
          <cell r="E262">
            <v>13103994482</v>
          </cell>
          <cell r="F262" t="str">
            <v>蒋朝哲</v>
          </cell>
        </row>
        <row r="263">
          <cell r="C263" t="str">
            <v>谢思源</v>
          </cell>
          <cell r="D263" t="str">
            <v>（专)交通运输</v>
          </cell>
          <cell r="E263" t="str">
            <v>18058656785</v>
          </cell>
          <cell r="F263" t="str">
            <v>杨飞</v>
          </cell>
        </row>
        <row r="264">
          <cell r="C264" t="str">
            <v>任子兰</v>
          </cell>
          <cell r="D264" t="str">
            <v>（专)交通运输</v>
          </cell>
          <cell r="E264">
            <v>17882282365</v>
          </cell>
          <cell r="F264" t="str">
            <v>薛锋</v>
          </cell>
        </row>
        <row r="265">
          <cell r="C265" t="str">
            <v>施宇婷</v>
          </cell>
          <cell r="D265" t="str">
            <v>（专)交通运输</v>
          </cell>
          <cell r="E265">
            <v>15524404589</v>
          </cell>
          <cell r="F265" t="str">
            <v>刘思婧</v>
          </cell>
        </row>
        <row r="266">
          <cell r="C266" t="str">
            <v>陈婧雯</v>
          </cell>
          <cell r="D266" t="str">
            <v>（专)交通运输</v>
          </cell>
          <cell r="E266">
            <v>18086062260</v>
          </cell>
          <cell r="F266" t="str">
            <v>刘昱岗</v>
          </cell>
        </row>
        <row r="267">
          <cell r="C267" t="str">
            <v>姜家豪</v>
          </cell>
          <cell r="D267" t="str">
            <v>（专)交通运输</v>
          </cell>
          <cell r="E267">
            <v>18349353007</v>
          </cell>
          <cell r="F267" t="str">
            <v>吕红霞</v>
          </cell>
        </row>
        <row r="268">
          <cell r="C268" t="str">
            <v>张艺瀚</v>
          </cell>
          <cell r="D268" t="str">
            <v>（专)交通运输</v>
          </cell>
          <cell r="E268">
            <v>18380163130</v>
          </cell>
          <cell r="F268" t="str">
            <v>孙湛博</v>
          </cell>
        </row>
        <row r="269">
          <cell r="C269" t="str">
            <v>杨晓钰</v>
          </cell>
          <cell r="D269" t="str">
            <v>（专）物流工程与管理</v>
          </cell>
          <cell r="E269">
            <v>15770297339</v>
          </cell>
          <cell r="F269" t="str">
            <v>梁宏斌</v>
          </cell>
        </row>
        <row r="270">
          <cell r="C270" t="str">
            <v>颜菁</v>
          </cell>
          <cell r="D270" t="str">
            <v>（专）物流工程与管理</v>
          </cell>
          <cell r="E270">
            <v>19102660241</v>
          </cell>
          <cell r="F270" t="str">
            <v>冯春</v>
          </cell>
        </row>
        <row r="271">
          <cell r="C271" t="str">
            <v>程曼玉</v>
          </cell>
        </row>
        <row r="271">
          <cell r="E271" t="str">
            <v>15348186980</v>
          </cell>
          <cell r="F271" t="str">
            <v>刘晓波</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博士19级"/>
    </sheetNames>
    <sheetDataSet>
      <sheetData sheetId="0">
        <row r="1">
          <cell r="C1" t="str">
            <v>姓名</v>
          </cell>
          <cell r="D1" t="str">
            <v>联系方式</v>
          </cell>
          <cell r="E1" t="str">
            <v>导师</v>
          </cell>
        </row>
        <row r="3">
          <cell r="C3" t="str">
            <v>刘晓薇</v>
          </cell>
          <cell r="D3">
            <v>18402882242</v>
          </cell>
        </row>
        <row r="4">
          <cell r="C4" t="str">
            <v>刘洪义</v>
          </cell>
          <cell r="D4">
            <v>13908094311</v>
          </cell>
          <cell r="E4" t="str">
            <v>帅斌</v>
          </cell>
        </row>
        <row r="5">
          <cell r="C5" t="str">
            <v>孙宗胜</v>
          </cell>
          <cell r="D5">
            <v>13258285795</v>
          </cell>
          <cell r="E5" t="str">
            <v>帅斌</v>
          </cell>
        </row>
        <row r="6">
          <cell r="C6" t="str">
            <v>刘灿</v>
          </cell>
          <cell r="D6" t="str">
            <v>17318991721</v>
          </cell>
          <cell r="E6" t="str">
            <v>刘晓波</v>
          </cell>
        </row>
        <row r="7">
          <cell r="C7" t="str">
            <v>刘春禹</v>
          </cell>
          <cell r="D7">
            <v>13056678161</v>
          </cell>
          <cell r="E7" t="str">
            <v>朱颖</v>
          </cell>
        </row>
        <row r="8">
          <cell r="C8" t="str">
            <v>宋璇</v>
          </cell>
          <cell r="D8">
            <v>18782072954</v>
          </cell>
          <cell r="E8" t="str">
            <v>蹇明</v>
          </cell>
        </row>
        <row r="9">
          <cell r="C9" t="str">
            <v>何征</v>
          </cell>
          <cell r="D9">
            <v>18508127048</v>
          </cell>
          <cell r="E9" t="str">
            <v>冯春</v>
          </cell>
        </row>
        <row r="10">
          <cell r="C10" t="str">
            <v>李丹丹</v>
          </cell>
          <cell r="D10">
            <v>17744240252</v>
          </cell>
          <cell r="E10" t="str">
            <v>甘蜜</v>
          </cell>
        </row>
        <row r="11">
          <cell r="C11" t="str">
            <v>张梦瑶</v>
          </cell>
          <cell r="D11">
            <v>17381590552</v>
          </cell>
          <cell r="E11" t="str">
            <v>贺政纲</v>
          </cell>
        </row>
        <row r="12">
          <cell r="C12" t="str">
            <v>李若愚</v>
          </cell>
          <cell r="D12">
            <v>18581860762</v>
          </cell>
          <cell r="E12" t="str">
            <v>马剑</v>
          </cell>
        </row>
        <row r="13">
          <cell r="C13" t="str">
            <v>李忠灿</v>
          </cell>
          <cell r="D13" t="str">
            <v>15708413634</v>
          </cell>
          <cell r="E13" t="str">
            <v>付立平</v>
          </cell>
        </row>
        <row r="14">
          <cell r="C14" t="str">
            <v>刘杰</v>
          </cell>
          <cell r="D14">
            <v>15528035853</v>
          </cell>
          <cell r="E14" t="str">
            <v>吕红霞</v>
          </cell>
        </row>
        <row r="15">
          <cell r="C15" t="str">
            <v>毛剑楠</v>
          </cell>
          <cell r="D15">
            <v>15151830474</v>
          </cell>
          <cell r="E15" t="str">
            <v>刘澜</v>
          </cell>
        </row>
        <row r="16">
          <cell r="C16" t="str">
            <v>唐李莹</v>
          </cell>
          <cell r="D16">
            <v>15680986350</v>
          </cell>
          <cell r="E16" t="str">
            <v>刘昱岗</v>
          </cell>
        </row>
        <row r="17">
          <cell r="C17" t="str">
            <v>吴凡雨</v>
          </cell>
          <cell r="D17">
            <v>18380119236</v>
          </cell>
          <cell r="E17" t="str">
            <v>孙湛博</v>
          </cell>
        </row>
        <row r="18">
          <cell r="C18" t="str">
            <v>杨云</v>
          </cell>
          <cell r="D18">
            <v>15828338115</v>
          </cell>
          <cell r="E18" t="str">
            <v>张小强</v>
          </cell>
        </row>
        <row r="19">
          <cell r="C19" t="str">
            <v>余琼</v>
          </cell>
          <cell r="D19" t="str">
            <v>17783830961</v>
          </cell>
          <cell r="E19" t="str">
            <v>江欣国</v>
          </cell>
        </row>
        <row r="20">
          <cell r="C20" t="str">
            <v>王利雷</v>
          </cell>
          <cell r="D20">
            <v>13550334005</v>
          </cell>
          <cell r="E20" t="str">
            <v>杨飞</v>
          </cell>
        </row>
        <row r="21">
          <cell r="C21" t="str">
            <v>张晓明</v>
          </cell>
          <cell r="D21">
            <v>18111091873</v>
          </cell>
        </row>
        <row r="22">
          <cell r="C22" t="str">
            <v>张奕源</v>
          </cell>
          <cell r="D22">
            <v>15008223916</v>
          </cell>
          <cell r="E22" t="str">
            <v>罗霞</v>
          </cell>
        </row>
        <row r="23">
          <cell r="C23" t="str">
            <v>赵璐阳</v>
          </cell>
          <cell r="D23" t="str">
            <v>18633806861</v>
          </cell>
          <cell r="E23" t="str">
            <v>张小强</v>
          </cell>
        </row>
        <row r="24">
          <cell r="C24" t="str">
            <v>李皓</v>
          </cell>
          <cell r="D24">
            <v>18773901749</v>
          </cell>
          <cell r="E24" t="str">
            <v>蒋阳升</v>
          </cell>
        </row>
        <row r="25">
          <cell r="C25" t="str">
            <v>张博健</v>
          </cell>
          <cell r="D25" t="str">
            <v>13076079867</v>
          </cell>
          <cell r="E25" t="str">
            <v>彭其渊</v>
          </cell>
        </row>
        <row r="26">
          <cell r="C26" t="str">
            <v>刘婧</v>
          </cell>
          <cell r="D26">
            <v>18615217073</v>
          </cell>
          <cell r="E26" t="str">
            <v>郑芳芳</v>
          </cell>
        </row>
        <row r="27">
          <cell r="C27" t="str">
            <v>贾冰梅</v>
          </cell>
          <cell r="D27">
            <v>18483652953</v>
          </cell>
          <cell r="E27" t="str">
            <v>梁宏斌</v>
          </cell>
        </row>
        <row r="28">
          <cell r="C28" t="str">
            <v>冯涛</v>
          </cell>
          <cell r="D28">
            <v>18280112310</v>
          </cell>
          <cell r="E28" t="str">
            <v>王郴平</v>
          </cell>
        </row>
        <row r="29">
          <cell r="C29" t="str">
            <v>谭一帆</v>
          </cell>
          <cell r="D29">
            <v>18328062597</v>
          </cell>
          <cell r="E29" t="str">
            <v>蒲云</v>
          </cell>
        </row>
        <row r="30">
          <cell r="C30" t="str">
            <v>陈玉婷</v>
          </cell>
          <cell r="D30">
            <v>13056660367</v>
          </cell>
          <cell r="E30" t="str">
            <v>晏启鹏</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9"/>
  <sheetViews>
    <sheetView tabSelected="1" zoomScale="85" zoomScaleNormal="85" topLeftCell="A16" workbookViewId="0">
      <selection activeCell="E19" sqref="E19"/>
    </sheetView>
  </sheetViews>
  <sheetFormatPr defaultColWidth="9" defaultRowHeight="14"/>
  <cols>
    <col min="1" max="1" width="9" style="10" customWidth="1"/>
    <col min="2" max="2" width="23.6666666666667" style="10" customWidth="1"/>
    <col min="3" max="3" width="8.88333333333333" style="10"/>
    <col min="4" max="4" width="14.3333333333333" style="10" customWidth="1"/>
    <col min="5" max="5" width="8.88333333333333" style="10"/>
    <col min="6" max="6" width="16" style="10" customWidth="1"/>
    <col min="7" max="7" width="18.8833333333333" style="10" customWidth="1"/>
    <col min="8" max="8" width="44.775" style="10" customWidth="1"/>
    <col min="9" max="9" width="9.88333333333333" style="10" customWidth="1"/>
    <col min="10" max="10" width="14.4416666666667" style="10" customWidth="1"/>
    <col min="11" max="11" width="8.83333333333333" style="10" customWidth="1"/>
    <col min="12" max="12" width="26.775" style="10" customWidth="1"/>
    <col min="13" max="13" width="9" style="10" customWidth="1"/>
    <col min="14" max="14" width="8.88333333333333" style="10"/>
    <col min="15" max="15" width="9" style="10" customWidth="1"/>
    <col min="16" max="16" width="24" style="10" customWidth="1"/>
    <col min="17" max="17" width="9" style="10" customWidth="1"/>
    <col min="18" max="18" width="25.3333333333333" style="10" customWidth="1"/>
    <col min="19" max="19" width="9" style="10" customWidth="1"/>
    <col min="20" max="20" width="18.8833333333333" style="10" customWidth="1"/>
    <col min="21" max="21" width="9" style="10" customWidth="1"/>
    <col min="22" max="22" width="16.8833333333333" style="10" customWidth="1"/>
    <col min="23" max="23" width="18.4416666666667" style="10" customWidth="1"/>
    <col min="24" max="24" width="15.6666666666667" style="10" customWidth="1"/>
    <col min="25" max="16384" width="8.88333333333333" style="10"/>
  </cols>
  <sheetData>
    <row r="1" ht="15" spans="1:25">
      <c r="A1" s="11" t="s">
        <v>0</v>
      </c>
      <c r="B1" s="11" t="s">
        <v>1</v>
      </c>
      <c r="C1" s="11" t="s">
        <v>2</v>
      </c>
      <c r="D1" s="11" t="s">
        <v>3</v>
      </c>
      <c r="E1" s="11" t="s">
        <v>4</v>
      </c>
      <c r="F1" s="11" t="s">
        <v>5</v>
      </c>
      <c r="G1" s="11" t="s">
        <v>6</v>
      </c>
      <c r="H1" s="11" t="s">
        <v>7</v>
      </c>
      <c r="I1" s="11"/>
      <c r="J1" s="11"/>
      <c r="K1" s="11"/>
      <c r="L1" s="11"/>
      <c r="M1" s="11"/>
      <c r="N1" s="11"/>
      <c r="O1" s="11"/>
      <c r="P1" s="11"/>
      <c r="Q1" s="11"/>
      <c r="R1" s="11"/>
      <c r="S1" s="11"/>
      <c r="T1" s="11"/>
      <c r="U1" s="11"/>
      <c r="V1" s="11" t="s">
        <v>8</v>
      </c>
      <c r="W1" s="11" t="s">
        <v>9</v>
      </c>
      <c r="X1" s="11" t="s">
        <v>10</v>
      </c>
      <c r="Y1" s="18" t="s">
        <v>11</v>
      </c>
    </row>
    <row r="2" ht="30" spans="1:25">
      <c r="A2" s="11"/>
      <c r="B2" s="11"/>
      <c r="C2" s="11"/>
      <c r="D2" s="11"/>
      <c r="E2" s="11"/>
      <c r="F2" s="11"/>
      <c r="G2" s="11"/>
      <c r="H2" s="11" t="s">
        <v>12</v>
      </c>
      <c r="I2" s="11" t="s">
        <v>13</v>
      </c>
      <c r="J2" s="11" t="s">
        <v>14</v>
      </c>
      <c r="K2" s="11" t="s">
        <v>13</v>
      </c>
      <c r="L2" s="11" t="s">
        <v>15</v>
      </c>
      <c r="M2" s="11" t="s">
        <v>13</v>
      </c>
      <c r="N2" s="11" t="s">
        <v>16</v>
      </c>
      <c r="O2" s="11" t="s">
        <v>13</v>
      </c>
      <c r="P2" s="11" t="s">
        <v>17</v>
      </c>
      <c r="Q2" s="11" t="s">
        <v>13</v>
      </c>
      <c r="R2" s="11" t="s">
        <v>18</v>
      </c>
      <c r="S2" s="11" t="s">
        <v>13</v>
      </c>
      <c r="T2" s="11" t="s">
        <v>19</v>
      </c>
      <c r="U2" s="11" t="s">
        <v>13</v>
      </c>
      <c r="V2" s="11"/>
      <c r="W2" s="11"/>
      <c r="X2" s="11"/>
      <c r="Y2" s="19"/>
    </row>
    <row r="3" ht="169.5" customHeight="1" spans="1:25">
      <c r="A3" s="12">
        <v>1</v>
      </c>
      <c r="B3" s="12">
        <v>2020211220</v>
      </c>
      <c r="C3" s="12" t="s">
        <v>20</v>
      </c>
      <c r="D3" s="12">
        <v>18784414570</v>
      </c>
      <c r="E3" s="13" t="str">
        <f>VLOOKUP(C3,[1]总表!$C:$F,4,FALSE)</f>
        <v>陈钉均</v>
      </c>
      <c r="F3" s="12">
        <v>83.32</v>
      </c>
      <c r="G3" s="12">
        <f t="shared" ref="G3:G19" si="0">F3*0.25</f>
        <v>20.83</v>
      </c>
      <c r="H3" s="12" t="s">
        <v>21</v>
      </c>
      <c r="I3" s="12">
        <v>107</v>
      </c>
      <c r="J3" s="12" t="s">
        <v>22</v>
      </c>
      <c r="K3" s="13"/>
      <c r="L3" s="13"/>
      <c r="M3" s="13"/>
      <c r="N3" s="13"/>
      <c r="O3" s="13"/>
      <c r="P3" s="13"/>
      <c r="Q3" s="13"/>
      <c r="R3" s="13" t="s">
        <v>23</v>
      </c>
      <c r="S3" s="13">
        <v>7</v>
      </c>
      <c r="T3" s="13" t="s">
        <v>24</v>
      </c>
      <c r="U3" s="13">
        <v>19</v>
      </c>
      <c r="V3" s="12">
        <v>135</v>
      </c>
      <c r="W3" s="12">
        <v>101.25</v>
      </c>
      <c r="X3" s="12">
        <v>122.08</v>
      </c>
      <c r="Y3" s="20"/>
    </row>
    <row r="4" ht="238.5" customHeight="1" spans="1:25">
      <c r="A4" s="12">
        <v>2</v>
      </c>
      <c r="B4" s="12">
        <v>2020200765</v>
      </c>
      <c r="C4" s="12" t="s">
        <v>25</v>
      </c>
      <c r="D4" s="12">
        <v>15528018231</v>
      </c>
      <c r="E4" s="13" t="str">
        <f>VLOOKUP(C4,[1]总表!$C:$F,4,FALSE)</f>
        <v>孙湛博</v>
      </c>
      <c r="F4" s="12">
        <v>84.8</v>
      </c>
      <c r="G4" s="12">
        <f t="shared" si="0"/>
        <v>21.2</v>
      </c>
      <c r="H4" s="12" t="s">
        <v>26</v>
      </c>
      <c r="I4" s="12">
        <v>56</v>
      </c>
      <c r="J4" s="14"/>
      <c r="K4" s="13"/>
      <c r="L4" s="13"/>
      <c r="M4" s="13"/>
      <c r="N4" s="13"/>
      <c r="O4" s="13"/>
      <c r="P4" s="13"/>
      <c r="Q4" s="13"/>
      <c r="R4" s="13" t="s">
        <v>27</v>
      </c>
      <c r="S4" s="13">
        <v>30</v>
      </c>
      <c r="T4" s="12" t="s">
        <v>28</v>
      </c>
      <c r="U4" s="13">
        <v>15</v>
      </c>
      <c r="V4" s="12">
        <v>101</v>
      </c>
      <c r="W4" s="12">
        <v>75.75</v>
      </c>
      <c r="X4" s="12">
        <v>96.95</v>
      </c>
      <c r="Y4" s="21"/>
    </row>
    <row r="5" ht="408.6" customHeight="1" spans="1:25">
      <c r="A5" s="12">
        <v>3</v>
      </c>
      <c r="B5" s="12">
        <v>2020200825</v>
      </c>
      <c r="C5" s="12" t="s">
        <v>29</v>
      </c>
      <c r="D5" s="12">
        <v>15328628662</v>
      </c>
      <c r="E5" s="13" t="str">
        <f>VLOOKUP(C5,[1]总表!$C:$F,4,FALSE)</f>
        <v>刘昱岗</v>
      </c>
      <c r="F5" s="12">
        <v>86.79</v>
      </c>
      <c r="G5" s="12">
        <f t="shared" si="0"/>
        <v>21.6975</v>
      </c>
      <c r="H5" s="12" t="s">
        <v>30</v>
      </c>
      <c r="I5" s="12">
        <v>73</v>
      </c>
      <c r="J5" s="12" t="s">
        <v>31</v>
      </c>
      <c r="K5" s="13"/>
      <c r="L5" s="13"/>
      <c r="M5" s="13"/>
      <c r="N5" s="13"/>
      <c r="O5" s="13"/>
      <c r="P5" s="13"/>
      <c r="Q5" s="13"/>
      <c r="R5" s="13" t="s">
        <v>32</v>
      </c>
      <c r="S5" s="13">
        <v>9</v>
      </c>
      <c r="T5" s="13" t="s">
        <v>33</v>
      </c>
      <c r="U5" s="13">
        <v>17</v>
      </c>
      <c r="V5" s="12">
        <v>99</v>
      </c>
      <c r="W5" s="12">
        <v>74.25</v>
      </c>
      <c r="X5" s="12">
        <v>95.9475</v>
      </c>
      <c r="Y5" s="22"/>
    </row>
    <row r="6" ht="195" spans="1:25">
      <c r="A6" s="12">
        <v>4</v>
      </c>
      <c r="B6" s="12">
        <v>2020211358</v>
      </c>
      <c r="C6" s="12" t="s">
        <v>34</v>
      </c>
      <c r="D6" s="12">
        <v>18851322596</v>
      </c>
      <c r="E6" s="13" t="str">
        <f>VLOOKUP(C6,[1]总表!$C:$F,4,FALSE)</f>
        <v>蒋阳升</v>
      </c>
      <c r="F6" s="12">
        <v>87.31</v>
      </c>
      <c r="G6" s="12">
        <f t="shared" si="0"/>
        <v>21.8275</v>
      </c>
      <c r="H6" s="12" t="s">
        <v>35</v>
      </c>
      <c r="I6" s="12">
        <v>59</v>
      </c>
      <c r="J6" s="12" t="s">
        <v>31</v>
      </c>
      <c r="K6" s="15"/>
      <c r="L6" s="15"/>
      <c r="M6" s="15"/>
      <c r="N6" s="15"/>
      <c r="O6" s="15"/>
      <c r="P6" s="15" t="s">
        <v>36</v>
      </c>
      <c r="Q6" s="15">
        <v>20</v>
      </c>
      <c r="R6" s="14"/>
      <c r="S6" s="14"/>
      <c r="T6" s="15" t="s">
        <v>37</v>
      </c>
      <c r="U6" s="15">
        <v>14</v>
      </c>
      <c r="V6" s="12">
        <v>93</v>
      </c>
      <c r="W6" s="12">
        <v>69.75</v>
      </c>
      <c r="X6" s="12">
        <v>91.5775</v>
      </c>
      <c r="Y6" s="22"/>
    </row>
    <row r="7" ht="140" spans="1:25">
      <c r="A7" s="12">
        <v>5</v>
      </c>
      <c r="B7" s="12">
        <v>2020200794</v>
      </c>
      <c r="C7" s="12" t="s">
        <v>38</v>
      </c>
      <c r="D7" s="12">
        <v>15528010369</v>
      </c>
      <c r="E7" s="13" t="str">
        <f>VLOOKUP(C7,[1]总表!$C:$F,4,FALSE)</f>
        <v>杨鸿泰</v>
      </c>
      <c r="F7" s="12">
        <v>91.32</v>
      </c>
      <c r="G7" s="12">
        <f t="shared" si="0"/>
        <v>22.83</v>
      </c>
      <c r="H7" s="12" t="s">
        <v>39</v>
      </c>
      <c r="I7" s="12">
        <v>61</v>
      </c>
      <c r="J7" s="12" t="s">
        <v>22</v>
      </c>
      <c r="K7" s="16"/>
      <c r="L7" s="16"/>
      <c r="M7" s="16"/>
      <c r="N7" s="16"/>
      <c r="O7" s="16"/>
      <c r="P7" s="16" t="s">
        <v>40</v>
      </c>
      <c r="Q7" s="16">
        <v>20</v>
      </c>
      <c r="R7" s="16" t="s">
        <v>41</v>
      </c>
      <c r="S7" s="16">
        <v>3</v>
      </c>
      <c r="T7" s="16" t="s">
        <v>42</v>
      </c>
      <c r="U7" s="16">
        <v>15</v>
      </c>
      <c r="V7" s="12">
        <v>99</v>
      </c>
      <c r="W7" s="12">
        <v>74.25</v>
      </c>
      <c r="X7" s="12">
        <v>97.08</v>
      </c>
      <c r="Y7" s="22"/>
    </row>
    <row r="8" ht="182" spans="1:25">
      <c r="A8" s="12">
        <v>6</v>
      </c>
      <c r="B8" s="12">
        <v>2020200824</v>
      </c>
      <c r="C8" s="12" t="s">
        <v>43</v>
      </c>
      <c r="D8" s="12">
        <v>15528037391</v>
      </c>
      <c r="E8" s="13" t="str">
        <f>VLOOKUP(C8,[1]总表!$C:$F,4,FALSE)</f>
        <v>蒋阳升</v>
      </c>
      <c r="F8" s="12">
        <v>90.88</v>
      </c>
      <c r="G8" s="12">
        <f t="shared" si="0"/>
        <v>22.72</v>
      </c>
      <c r="H8" s="12" t="s">
        <v>44</v>
      </c>
      <c r="I8" s="12">
        <v>118</v>
      </c>
      <c r="J8" s="12"/>
      <c r="K8" s="13"/>
      <c r="L8" s="13"/>
      <c r="M8" s="13"/>
      <c r="N8" s="13"/>
      <c r="O8" s="13"/>
      <c r="P8" s="13" t="s">
        <v>45</v>
      </c>
      <c r="Q8" s="13">
        <v>20</v>
      </c>
      <c r="R8" s="13" t="s">
        <v>46</v>
      </c>
      <c r="S8" s="13">
        <v>18</v>
      </c>
      <c r="T8" s="13" t="s">
        <v>47</v>
      </c>
      <c r="U8" s="13">
        <v>30</v>
      </c>
      <c r="V8" s="12">
        <v>186</v>
      </c>
      <c r="W8" s="12">
        <v>139.5</v>
      </c>
      <c r="X8" s="12">
        <v>162.22</v>
      </c>
      <c r="Y8" s="22"/>
    </row>
    <row r="9" ht="378" spans="1:25">
      <c r="A9" s="12">
        <v>7</v>
      </c>
      <c r="B9" s="12">
        <v>2020200832</v>
      </c>
      <c r="C9" s="12" t="s">
        <v>48</v>
      </c>
      <c r="D9" s="12">
        <v>15528019363</v>
      </c>
      <c r="E9" s="13" t="str">
        <f>VLOOKUP(C9,[1]总表!$C:$F,4,FALSE)</f>
        <v>蒋阳升</v>
      </c>
      <c r="F9" s="12">
        <v>89.87</v>
      </c>
      <c r="G9" s="12">
        <f t="shared" si="0"/>
        <v>22.4675</v>
      </c>
      <c r="H9" s="12" t="s">
        <v>49</v>
      </c>
      <c r="I9" s="12">
        <v>162.5</v>
      </c>
      <c r="J9" s="12"/>
      <c r="K9" s="15"/>
      <c r="L9" s="15"/>
      <c r="M9" s="15"/>
      <c r="N9" s="15"/>
      <c r="O9" s="15"/>
      <c r="P9" s="15"/>
      <c r="Q9" s="15"/>
      <c r="R9" s="15" t="s">
        <v>50</v>
      </c>
      <c r="S9" s="15">
        <v>36</v>
      </c>
      <c r="T9" s="15" t="s">
        <v>51</v>
      </c>
      <c r="U9" s="15">
        <v>30</v>
      </c>
      <c r="V9" s="12">
        <v>228.5</v>
      </c>
      <c r="W9" s="12">
        <v>171.375</v>
      </c>
      <c r="X9" s="12">
        <v>193.8425</v>
      </c>
      <c r="Y9" s="22"/>
    </row>
    <row r="10" ht="140" spans="1:25">
      <c r="A10" s="12">
        <v>8</v>
      </c>
      <c r="B10" s="12">
        <v>2020211214</v>
      </c>
      <c r="C10" s="12" t="s">
        <v>52</v>
      </c>
      <c r="D10" s="12">
        <v>15398623373</v>
      </c>
      <c r="E10" s="13" t="str">
        <f>VLOOKUP(C10,[1]总表!$C:$F,4,FALSE)</f>
        <v>胡路</v>
      </c>
      <c r="F10" s="12">
        <v>87.2</v>
      </c>
      <c r="G10" s="12">
        <f t="shared" si="0"/>
        <v>21.8</v>
      </c>
      <c r="H10" s="12" t="s">
        <v>53</v>
      </c>
      <c r="I10" s="12">
        <v>41.5</v>
      </c>
      <c r="J10" s="12"/>
      <c r="K10" s="17"/>
      <c r="L10" s="17"/>
      <c r="M10" s="17"/>
      <c r="N10" s="17"/>
      <c r="O10" s="13"/>
      <c r="P10" s="13" t="s">
        <v>54</v>
      </c>
      <c r="Q10" s="17" t="s">
        <v>55</v>
      </c>
      <c r="R10" s="13"/>
      <c r="S10" s="17"/>
      <c r="T10" s="17" t="s">
        <v>56</v>
      </c>
      <c r="U10" s="17" t="s">
        <v>57</v>
      </c>
      <c r="V10" s="12">
        <v>81.5</v>
      </c>
      <c r="W10" s="12">
        <v>61.125</v>
      </c>
      <c r="X10" s="12">
        <v>82.925</v>
      </c>
      <c r="Y10" s="22"/>
    </row>
    <row r="11" ht="285" spans="1:25">
      <c r="A11" s="12">
        <v>9</v>
      </c>
      <c r="B11" s="12">
        <v>2020211226</v>
      </c>
      <c r="C11" s="12" t="s">
        <v>58</v>
      </c>
      <c r="D11" s="12">
        <v>13684125208</v>
      </c>
      <c r="E11" s="13" t="str">
        <f>VLOOKUP(C11,[1]总表!$C:$F,4,FALSE)</f>
        <v>胡路</v>
      </c>
      <c r="F11" s="12">
        <v>85.72</v>
      </c>
      <c r="G11" s="12">
        <f t="shared" si="0"/>
        <v>21.43</v>
      </c>
      <c r="H11" s="12" t="s">
        <v>59</v>
      </c>
      <c r="I11" s="12">
        <v>35</v>
      </c>
      <c r="J11" s="12" t="s">
        <v>22</v>
      </c>
      <c r="K11" s="13"/>
      <c r="L11" s="13"/>
      <c r="M11" s="13"/>
      <c r="N11" s="13"/>
      <c r="O11" s="13"/>
      <c r="P11" s="13" t="s">
        <v>60</v>
      </c>
      <c r="Q11" s="13">
        <v>20</v>
      </c>
      <c r="R11" s="13"/>
      <c r="S11" s="13"/>
      <c r="T11" s="13" t="s">
        <v>61</v>
      </c>
      <c r="U11" s="13">
        <v>25</v>
      </c>
      <c r="V11" s="12">
        <v>80</v>
      </c>
      <c r="W11" s="12">
        <v>60</v>
      </c>
      <c r="X11" s="12">
        <v>81.43</v>
      </c>
      <c r="Y11" s="23"/>
    </row>
    <row r="12" ht="90" spans="1:26">
      <c r="A12" s="12">
        <v>10</v>
      </c>
      <c r="B12" s="12">
        <v>2020200754</v>
      </c>
      <c r="C12" s="12" t="s">
        <v>62</v>
      </c>
      <c r="D12" s="12">
        <v>18860874568</v>
      </c>
      <c r="E12" s="13" t="str">
        <f>VLOOKUP(C12,[1]总表!$C:$F,4,FALSE)</f>
        <v>杨达</v>
      </c>
      <c r="F12" s="12">
        <v>85.83</v>
      </c>
      <c r="G12" s="12">
        <f t="shared" si="0"/>
        <v>21.4575</v>
      </c>
      <c r="H12" s="12" t="s">
        <v>63</v>
      </c>
      <c r="I12" s="12">
        <v>66</v>
      </c>
      <c r="J12" s="12"/>
      <c r="K12" s="15"/>
      <c r="L12" s="15"/>
      <c r="M12" s="15"/>
      <c r="N12" s="15"/>
      <c r="O12" s="15"/>
      <c r="P12" s="15"/>
      <c r="Q12" s="15"/>
      <c r="R12" s="15"/>
      <c r="S12" s="15"/>
      <c r="T12" s="15" t="s">
        <v>64</v>
      </c>
      <c r="U12" s="15">
        <v>10</v>
      </c>
      <c r="V12" s="12">
        <v>76</v>
      </c>
      <c r="W12" s="12">
        <f>V12*0.75</f>
        <v>57</v>
      </c>
      <c r="X12" s="12">
        <f>W12+G12</f>
        <v>78.4575</v>
      </c>
      <c r="Y12" s="24"/>
      <c r="Z12" s="25"/>
    </row>
    <row r="13" ht="98" spans="1:25">
      <c r="A13" s="12">
        <v>11</v>
      </c>
      <c r="B13" s="12">
        <v>2020200819</v>
      </c>
      <c r="C13" s="12" t="s">
        <v>65</v>
      </c>
      <c r="D13" s="12">
        <v>18382047921</v>
      </c>
      <c r="E13" s="13" t="str">
        <f>VLOOKUP(C13,[1]总表!$C:$F,4,FALSE)</f>
        <v>牟能冶</v>
      </c>
      <c r="F13" s="12">
        <v>87.24</v>
      </c>
      <c r="G13" s="12">
        <f t="shared" si="0"/>
        <v>21.81</v>
      </c>
      <c r="H13" s="12" t="s">
        <v>66</v>
      </c>
      <c r="I13" s="12">
        <v>83</v>
      </c>
      <c r="J13" s="12"/>
      <c r="K13" s="13"/>
      <c r="L13" s="13"/>
      <c r="M13" s="13"/>
      <c r="N13" s="13"/>
      <c r="O13" s="13"/>
      <c r="P13" s="13"/>
      <c r="Q13" s="13"/>
      <c r="R13" s="13"/>
      <c r="S13" s="13"/>
      <c r="T13" s="13" t="s">
        <v>67</v>
      </c>
      <c r="U13" s="13">
        <v>15</v>
      </c>
      <c r="V13" s="12">
        <v>98</v>
      </c>
      <c r="W13" s="12">
        <v>73.5</v>
      </c>
      <c r="X13" s="12">
        <v>95.31</v>
      </c>
      <c r="Y13" s="26"/>
    </row>
    <row r="14" ht="336" spans="1:24">
      <c r="A14" s="12">
        <v>12</v>
      </c>
      <c r="B14" s="12">
        <v>2020211225</v>
      </c>
      <c r="C14" s="12" t="s">
        <v>68</v>
      </c>
      <c r="D14" s="12">
        <v>15856275866</v>
      </c>
      <c r="E14" s="13" t="str">
        <f>VLOOKUP(C14,[1]总表!$C:$F,4,FALSE)</f>
        <v>郑芳芳</v>
      </c>
      <c r="F14" s="12">
        <v>86.65</v>
      </c>
      <c r="G14" s="12">
        <f t="shared" si="0"/>
        <v>21.6625</v>
      </c>
      <c r="H14" s="12" t="s">
        <v>69</v>
      </c>
      <c r="I14" s="12">
        <v>28</v>
      </c>
      <c r="J14" s="12" t="s">
        <v>22</v>
      </c>
      <c r="K14" s="14"/>
      <c r="L14" s="14"/>
      <c r="M14" s="14"/>
      <c r="N14" s="14"/>
      <c r="O14" s="14"/>
      <c r="P14" s="14" t="s">
        <v>70</v>
      </c>
      <c r="Q14" s="14">
        <v>66</v>
      </c>
      <c r="R14" s="14" t="s">
        <v>71</v>
      </c>
      <c r="S14" s="14">
        <v>18</v>
      </c>
      <c r="T14" s="14" t="s">
        <v>72</v>
      </c>
      <c r="U14" s="14">
        <v>30</v>
      </c>
      <c r="V14" s="12">
        <f>U14+S14+Q14+I14</f>
        <v>142</v>
      </c>
      <c r="W14" s="12">
        <f>V14*0.75</f>
        <v>106.5</v>
      </c>
      <c r="X14" s="12">
        <f>W14+G14</f>
        <v>128.1625</v>
      </c>
    </row>
    <row r="15" ht="112" spans="1:24">
      <c r="A15" s="12">
        <v>13</v>
      </c>
      <c r="B15" s="12">
        <v>2020200777</v>
      </c>
      <c r="C15" s="12" t="s">
        <v>73</v>
      </c>
      <c r="D15" s="12">
        <v>13372528619</v>
      </c>
      <c r="E15" s="13" t="str">
        <f>VLOOKUP(C15,[1]总表!$C:$F,4,FALSE)</f>
        <v>陈钉均</v>
      </c>
      <c r="F15" s="12">
        <v>89.12</v>
      </c>
      <c r="G15" s="12">
        <f t="shared" si="0"/>
        <v>22.28</v>
      </c>
      <c r="H15" s="12" t="s">
        <v>74</v>
      </c>
      <c r="I15" s="12">
        <v>105</v>
      </c>
      <c r="J15" s="12"/>
      <c r="K15" s="14"/>
      <c r="L15" s="14"/>
      <c r="M15" s="14"/>
      <c r="N15" s="14"/>
      <c r="O15" s="14"/>
      <c r="P15" s="14"/>
      <c r="Q15" s="14"/>
      <c r="R15" s="14" t="s">
        <v>75</v>
      </c>
      <c r="S15" s="14">
        <v>2.25</v>
      </c>
      <c r="T15" s="14" t="s">
        <v>76</v>
      </c>
      <c r="U15" s="14">
        <v>15</v>
      </c>
      <c r="V15" s="12">
        <v>122.25</v>
      </c>
      <c r="W15" s="12">
        <v>91.6875</v>
      </c>
      <c r="X15" s="12">
        <v>113.9675</v>
      </c>
    </row>
    <row r="16" ht="84" spans="1:24">
      <c r="A16" s="12">
        <v>14</v>
      </c>
      <c r="B16" s="12">
        <v>2020211205</v>
      </c>
      <c r="C16" s="12" t="s">
        <v>77</v>
      </c>
      <c r="D16" s="12">
        <v>18351806027</v>
      </c>
      <c r="E16" s="13" t="str">
        <f>VLOOKUP(C16,[1]总表!$C:$F,4,FALSE)</f>
        <v>郭孜政</v>
      </c>
      <c r="F16" s="12">
        <v>81.83</v>
      </c>
      <c r="G16" s="12">
        <f t="shared" si="0"/>
        <v>20.4575</v>
      </c>
      <c r="H16" s="12" t="s">
        <v>78</v>
      </c>
      <c r="I16" s="12">
        <v>105</v>
      </c>
      <c r="J16" s="12"/>
      <c r="K16" s="14"/>
      <c r="L16" s="14"/>
      <c r="M16" s="14"/>
      <c r="N16" s="14"/>
      <c r="O16" s="14"/>
      <c r="P16" s="14"/>
      <c r="Q16" s="14"/>
      <c r="R16" s="14" t="s">
        <v>79</v>
      </c>
      <c r="S16" s="14">
        <v>18</v>
      </c>
      <c r="T16" s="14"/>
      <c r="U16" s="14"/>
      <c r="V16" s="12">
        <v>123</v>
      </c>
      <c r="W16" s="12">
        <v>92.25</v>
      </c>
      <c r="X16" s="12">
        <v>112.7075</v>
      </c>
    </row>
    <row r="17" ht="126" spans="1:24">
      <c r="A17" s="12">
        <v>15</v>
      </c>
      <c r="B17" s="12">
        <v>2020200740</v>
      </c>
      <c r="C17" s="12" t="s">
        <v>80</v>
      </c>
      <c r="D17" s="12">
        <v>17882278832</v>
      </c>
      <c r="E17" s="13" t="str">
        <f>VLOOKUP(C17,[1]总表!$C:$F,4,FALSE)</f>
        <v>杨鸿泰</v>
      </c>
      <c r="F17" s="12">
        <v>90.51</v>
      </c>
      <c r="G17" s="12">
        <f t="shared" si="0"/>
        <v>22.6275</v>
      </c>
      <c r="H17" s="12" t="s">
        <v>81</v>
      </c>
      <c r="I17" s="12">
        <v>59</v>
      </c>
      <c r="J17" s="12"/>
      <c r="K17" s="14"/>
      <c r="L17" s="14"/>
      <c r="M17" s="14"/>
      <c r="N17" s="14"/>
      <c r="O17" s="14"/>
      <c r="P17" s="14" t="s">
        <v>82</v>
      </c>
      <c r="Q17" s="14">
        <v>10</v>
      </c>
      <c r="R17" s="14"/>
      <c r="S17" s="14"/>
      <c r="T17" s="14" t="s">
        <v>83</v>
      </c>
      <c r="U17" s="14">
        <v>25</v>
      </c>
      <c r="V17" s="12">
        <v>94</v>
      </c>
      <c r="W17" s="12">
        <v>70.5</v>
      </c>
      <c r="X17" s="12">
        <v>93.1275</v>
      </c>
    </row>
    <row r="18" ht="140" spans="1:24">
      <c r="A18" s="12">
        <v>16</v>
      </c>
      <c r="B18" s="12">
        <v>2020211400</v>
      </c>
      <c r="C18" s="12" t="s">
        <v>84</v>
      </c>
      <c r="D18" s="12">
        <v>13458873575</v>
      </c>
      <c r="E18" s="13" t="str">
        <f>VLOOKUP(C18,[1]总表!$C:$F,4,FALSE)</f>
        <v>刘澜</v>
      </c>
      <c r="F18" s="12">
        <v>86.59</v>
      </c>
      <c r="G18" s="12">
        <f t="shared" si="0"/>
        <v>21.6475</v>
      </c>
      <c r="H18" s="12" t="s">
        <v>85</v>
      </c>
      <c r="I18" s="12">
        <v>59.5</v>
      </c>
      <c r="J18" s="12"/>
      <c r="K18" s="14" t="s">
        <v>86</v>
      </c>
      <c r="L18" s="14">
        <v>4</v>
      </c>
      <c r="M18" s="14"/>
      <c r="N18" s="14"/>
      <c r="O18" s="14"/>
      <c r="P18" s="14" t="s">
        <v>87</v>
      </c>
      <c r="Q18" s="14">
        <v>2</v>
      </c>
      <c r="R18" s="14" t="s">
        <v>88</v>
      </c>
      <c r="S18" s="14">
        <v>22.5</v>
      </c>
      <c r="T18" s="14" t="s">
        <v>89</v>
      </c>
      <c r="U18" s="14">
        <v>15</v>
      </c>
      <c r="V18" s="12">
        <v>103</v>
      </c>
      <c r="W18" s="12">
        <v>77.25</v>
      </c>
      <c r="X18" s="12">
        <v>98.8975</v>
      </c>
    </row>
    <row r="19" ht="140" spans="1:24">
      <c r="A19" s="12">
        <v>17</v>
      </c>
      <c r="B19" s="12">
        <v>2020211424</v>
      </c>
      <c r="C19" s="12" t="s">
        <v>90</v>
      </c>
      <c r="D19" s="12">
        <v>15528025909</v>
      </c>
      <c r="E19" s="13" t="str">
        <f>VLOOKUP(C19,[1]总表!$C:$F,4,FALSE)</f>
        <v>贺政纲</v>
      </c>
      <c r="F19" s="12">
        <v>87.47</v>
      </c>
      <c r="G19" s="12">
        <f t="shared" si="0"/>
        <v>21.8675</v>
      </c>
      <c r="H19" s="12" t="s">
        <v>91</v>
      </c>
      <c r="I19" s="12">
        <v>92.5</v>
      </c>
      <c r="J19" s="14"/>
      <c r="K19" s="14"/>
      <c r="L19" s="14"/>
      <c r="M19" s="14"/>
      <c r="N19" s="14"/>
      <c r="O19" s="14"/>
      <c r="P19" s="14"/>
      <c r="Q19" s="14"/>
      <c r="R19" s="14"/>
      <c r="S19" s="14"/>
      <c r="T19" s="12" t="s">
        <v>92</v>
      </c>
      <c r="U19" s="14">
        <v>15</v>
      </c>
      <c r="V19" s="12">
        <v>107.5</v>
      </c>
      <c r="W19" s="12">
        <v>80.625</v>
      </c>
      <c r="X19" s="12">
        <v>102.4925</v>
      </c>
    </row>
  </sheetData>
  <sortState ref="A1:Y28">
    <sortCondition ref="X3:X22" descending="1"/>
  </sortState>
  <mergeCells count="12">
    <mergeCell ref="H1:U1"/>
    <mergeCell ref="A1:A2"/>
    <mergeCell ref="B1:B2"/>
    <mergeCell ref="C1:C2"/>
    <mergeCell ref="D1:D2"/>
    <mergeCell ref="E1:E2"/>
    <mergeCell ref="F1:F2"/>
    <mergeCell ref="G1:G2"/>
    <mergeCell ref="V1:V2"/>
    <mergeCell ref="W1:W2"/>
    <mergeCell ref="X1:X2"/>
    <mergeCell ref="Y1:Y2"/>
  </mergeCells>
  <pageMargins left="0.7" right="0.7" top="0.75" bottom="0.75" header="0.3" footer="0.3"/>
  <pageSetup paperSize="9" scale="3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6"/>
  <sheetViews>
    <sheetView topLeftCell="A3" workbookViewId="0">
      <selection activeCell="F3" sqref="F3"/>
    </sheetView>
  </sheetViews>
  <sheetFormatPr defaultColWidth="9" defaultRowHeight="14" outlineLevelRow="5"/>
  <cols>
    <col min="1" max="1" width="4.21666666666667" style="2" customWidth="1"/>
    <col min="2" max="2" width="15.1083333333333" style="2" customWidth="1"/>
    <col min="3" max="3" width="7" style="2" customWidth="1"/>
    <col min="4" max="4" width="19.4416666666667" style="2" customWidth="1"/>
    <col min="5" max="6" width="12.2166666666667" style="2" customWidth="1"/>
    <col min="7" max="7" width="16" style="2" customWidth="1"/>
    <col min="8" max="8" width="107" style="2" customWidth="1"/>
    <col min="9" max="9" width="6" style="2" customWidth="1"/>
    <col min="10" max="10" width="16.4416666666667" style="2" customWidth="1"/>
    <col min="11" max="11" width="6" style="2" customWidth="1"/>
    <col min="12" max="12" width="23.775" style="2" customWidth="1"/>
    <col min="13" max="13" width="5.775" style="2" customWidth="1"/>
    <col min="14" max="14" width="14.6666666666667" style="2" customWidth="1"/>
    <col min="15" max="15" width="5.775" style="2" customWidth="1"/>
    <col min="16" max="16" width="21.4416666666667" style="2" customWidth="1"/>
    <col min="17" max="17" width="5.775" style="2" customWidth="1"/>
    <col min="18" max="18" width="34.8833333333333" style="2" customWidth="1"/>
    <col min="19" max="19" width="5.33333333333333" style="2" customWidth="1"/>
    <col min="20" max="20" width="18.3333333333333" style="2" customWidth="1"/>
    <col min="21" max="21" width="5.775" style="2" customWidth="1"/>
    <col min="22" max="22" width="12.4416666666667" style="2" customWidth="1"/>
    <col min="23" max="23" width="13.1083333333333" style="2" customWidth="1"/>
    <col min="24" max="24" width="6.775" style="2" customWidth="1"/>
    <col min="25" max="25" width="10.775" style="2" customWidth="1"/>
    <col min="26" max="16384" width="8.88333333333333" style="2"/>
  </cols>
  <sheetData>
    <row r="1" ht="15" spans="1:25">
      <c r="A1" s="3" t="s">
        <v>0</v>
      </c>
      <c r="B1" s="3" t="s">
        <v>1</v>
      </c>
      <c r="C1" s="3" t="s">
        <v>2</v>
      </c>
      <c r="D1" s="4" t="s">
        <v>3</v>
      </c>
      <c r="E1" s="4" t="s">
        <v>4</v>
      </c>
      <c r="F1" s="3" t="s">
        <v>5</v>
      </c>
      <c r="G1" s="3" t="s">
        <v>93</v>
      </c>
      <c r="H1" s="5" t="s">
        <v>7</v>
      </c>
      <c r="I1" s="8"/>
      <c r="J1" s="8"/>
      <c r="K1" s="8"/>
      <c r="L1" s="8"/>
      <c r="M1" s="8"/>
      <c r="N1" s="8"/>
      <c r="O1" s="8"/>
      <c r="P1" s="8"/>
      <c r="Q1" s="8"/>
      <c r="R1" s="8"/>
      <c r="S1" s="8"/>
      <c r="T1" s="8"/>
      <c r="U1" s="9"/>
      <c r="V1" s="4" t="s">
        <v>8</v>
      </c>
      <c r="W1" s="3" t="s">
        <v>94</v>
      </c>
      <c r="X1" s="3" t="s">
        <v>10</v>
      </c>
      <c r="Y1" s="3" t="s">
        <v>11</v>
      </c>
    </row>
    <row r="2" ht="15" spans="1:25">
      <c r="A2" s="3"/>
      <c r="B2" s="3"/>
      <c r="C2" s="3"/>
      <c r="D2" s="6"/>
      <c r="E2" s="6"/>
      <c r="F2" s="3"/>
      <c r="G2" s="3"/>
      <c r="H2" s="3" t="s">
        <v>12</v>
      </c>
      <c r="I2" s="3" t="s">
        <v>13</v>
      </c>
      <c r="J2" s="3" t="s">
        <v>14</v>
      </c>
      <c r="K2" s="3" t="s">
        <v>13</v>
      </c>
      <c r="L2" s="3" t="s">
        <v>15</v>
      </c>
      <c r="M2" s="3" t="s">
        <v>13</v>
      </c>
      <c r="N2" s="3" t="s">
        <v>16</v>
      </c>
      <c r="O2" s="3" t="s">
        <v>13</v>
      </c>
      <c r="P2" s="3" t="s">
        <v>17</v>
      </c>
      <c r="Q2" s="3" t="s">
        <v>13</v>
      </c>
      <c r="R2" s="3" t="s">
        <v>18</v>
      </c>
      <c r="S2" s="3" t="s">
        <v>13</v>
      </c>
      <c r="T2" s="3" t="s">
        <v>19</v>
      </c>
      <c r="U2" s="3" t="s">
        <v>13</v>
      </c>
      <c r="V2" s="6"/>
      <c r="W2" s="3"/>
      <c r="X2" s="3"/>
      <c r="Y2" s="3"/>
    </row>
    <row r="3" s="1" customFormat="1" ht="409.5" spans="1:24">
      <c r="A3" s="1">
        <v>1</v>
      </c>
      <c r="B3" s="1">
        <v>2019300280</v>
      </c>
      <c r="C3" s="1" t="s">
        <v>95</v>
      </c>
      <c r="D3" s="1">
        <v>15151830474</v>
      </c>
      <c r="E3" s="1" t="str">
        <f>VLOOKUP(C3,[2]博士19级!$C:$E,3,FALSE)</f>
        <v>刘澜</v>
      </c>
      <c r="F3" s="1">
        <v>91.14</v>
      </c>
      <c r="G3" s="1">
        <f t="shared" ref="G3:G6" si="0">F3*0.1</f>
        <v>9.114</v>
      </c>
      <c r="H3" s="1" t="s">
        <v>96</v>
      </c>
      <c r="I3" s="1">
        <v>176</v>
      </c>
      <c r="N3" s="1" t="s">
        <v>97</v>
      </c>
      <c r="O3" s="1">
        <v>6</v>
      </c>
      <c r="P3" s="1" t="s">
        <v>98</v>
      </c>
      <c r="Q3" s="1">
        <v>8.2</v>
      </c>
      <c r="R3" s="1" t="s">
        <v>99</v>
      </c>
      <c r="S3" s="1">
        <v>18</v>
      </c>
      <c r="T3" s="1" t="s">
        <v>100</v>
      </c>
      <c r="U3" s="1">
        <v>5</v>
      </c>
      <c r="V3" s="1">
        <f>K3+I3+M3+O3+Q3+S3+U3</f>
        <v>213.2</v>
      </c>
      <c r="W3" s="1">
        <f>V3*0.9</f>
        <v>191.88</v>
      </c>
      <c r="X3" s="1">
        <f t="shared" ref="X3:X6" si="1">W3+G3</f>
        <v>200.994</v>
      </c>
    </row>
    <row r="4" s="1" customFormat="1" ht="224" spans="1:24">
      <c r="A4" s="1">
        <v>2</v>
      </c>
      <c r="B4" s="1">
        <v>2020310336</v>
      </c>
      <c r="C4" s="1" t="s">
        <v>101</v>
      </c>
      <c r="D4" s="1">
        <v>18582481218</v>
      </c>
      <c r="E4" s="7" t="s">
        <v>102</v>
      </c>
      <c r="F4" s="1">
        <v>85.89</v>
      </c>
      <c r="G4" s="1">
        <f t="shared" si="0"/>
        <v>8.589</v>
      </c>
      <c r="H4" s="1" t="s">
        <v>103</v>
      </c>
      <c r="I4" s="1">
        <v>397.25</v>
      </c>
      <c r="R4" s="1" t="s">
        <v>104</v>
      </c>
      <c r="S4" s="1">
        <v>27</v>
      </c>
      <c r="T4" s="1" t="s">
        <v>105</v>
      </c>
      <c r="U4" s="1">
        <v>30</v>
      </c>
      <c r="V4" s="1">
        <f>K4+I4+M4+O4+Q4+S4+U4</f>
        <v>454.25</v>
      </c>
      <c r="W4" s="1">
        <f>V4*0.9</f>
        <v>408.825</v>
      </c>
      <c r="X4" s="1">
        <f t="shared" si="1"/>
        <v>417.414</v>
      </c>
    </row>
    <row r="5" s="1" customFormat="1" ht="210" spans="1:24">
      <c r="A5" s="1">
        <v>4</v>
      </c>
      <c r="B5" s="1">
        <v>2019300292</v>
      </c>
      <c r="C5" s="1" t="s">
        <v>106</v>
      </c>
      <c r="D5" s="1">
        <v>15708413634</v>
      </c>
      <c r="E5" s="1" t="str">
        <f>VLOOKUP(C5,[2]博士19级!$C:$E,3,FALSE)</f>
        <v>付立平</v>
      </c>
      <c r="F5" s="1">
        <v>90.34</v>
      </c>
      <c r="G5" s="1">
        <f t="shared" si="0"/>
        <v>9.034</v>
      </c>
      <c r="H5" s="1" t="s">
        <v>107</v>
      </c>
      <c r="I5" s="1">
        <v>430</v>
      </c>
      <c r="L5" s="1" t="s">
        <v>108</v>
      </c>
      <c r="M5" s="1">
        <v>10</v>
      </c>
      <c r="P5" s="1" t="s">
        <v>109</v>
      </c>
      <c r="Q5" s="1">
        <v>47.5</v>
      </c>
      <c r="R5" s="1" t="s">
        <v>110</v>
      </c>
      <c r="S5" s="1">
        <v>12</v>
      </c>
      <c r="V5" s="1">
        <f>K5+I5+M5+O5+Q5+S5+U5</f>
        <v>499.5</v>
      </c>
      <c r="W5" s="1">
        <f>V5*0.9</f>
        <v>449.55</v>
      </c>
      <c r="X5" s="1">
        <f t="shared" si="1"/>
        <v>458.584</v>
      </c>
    </row>
    <row r="6" s="1" customFormat="1" ht="409.5" spans="1:24">
      <c r="A6" s="1">
        <v>5</v>
      </c>
      <c r="B6" s="1">
        <v>2019310283</v>
      </c>
      <c r="C6" s="1" t="s">
        <v>111</v>
      </c>
      <c r="D6" s="1">
        <v>15680986350</v>
      </c>
      <c r="E6" s="1" t="str">
        <f>VLOOKUP(C6,[2]博士19级!$C:$E,3,FALSE)</f>
        <v>刘昱岗</v>
      </c>
      <c r="F6" s="1">
        <v>90.4</v>
      </c>
      <c r="G6" s="1">
        <f t="shared" si="0"/>
        <v>9.04</v>
      </c>
      <c r="H6" s="1" t="s">
        <v>112</v>
      </c>
      <c r="I6" s="1">
        <v>237.75</v>
      </c>
      <c r="J6" s="1" t="s">
        <v>113</v>
      </c>
      <c r="K6" s="1">
        <v>30</v>
      </c>
      <c r="N6" s="1" t="s">
        <v>114</v>
      </c>
      <c r="O6" s="1">
        <v>20</v>
      </c>
      <c r="P6" s="1" t="s">
        <v>115</v>
      </c>
      <c r="Q6" s="1">
        <v>67.5</v>
      </c>
      <c r="R6" s="1" t="s">
        <v>116</v>
      </c>
      <c r="S6" s="1">
        <v>36</v>
      </c>
      <c r="T6" s="1" t="s">
        <v>117</v>
      </c>
      <c r="U6" s="1">
        <v>15</v>
      </c>
      <c r="V6" s="1">
        <f>K6+I6+M6+O6+Q6+S6+U6</f>
        <v>406.25</v>
      </c>
      <c r="W6" s="1">
        <f>V6*0.9</f>
        <v>365.625</v>
      </c>
      <c r="X6" s="1">
        <f t="shared" si="1"/>
        <v>374.665</v>
      </c>
    </row>
  </sheetData>
  <sortState ref="A3:X8">
    <sortCondition ref="X3:X8" descending="1"/>
  </sortState>
  <mergeCells count="12">
    <mergeCell ref="H1:U1"/>
    <mergeCell ref="A1:A2"/>
    <mergeCell ref="B1:B2"/>
    <mergeCell ref="C1:C2"/>
    <mergeCell ref="D1:D2"/>
    <mergeCell ref="E1:E2"/>
    <mergeCell ref="F1:F2"/>
    <mergeCell ref="G1:G2"/>
    <mergeCell ref="V1:V2"/>
    <mergeCell ref="W1:W2"/>
    <mergeCell ref="X1:X2"/>
    <mergeCell ref="Y1:Y2"/>
  </mergeCells>
  <pageMargins left="0.7" right="0.7" top="0.75" bottom="0.75" header="0.3" footer="0.3"/>
  <pageSetup paperSize="9" scale="3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2020+2021硕士</vt:lpstr>
      <vt:lpstr>博士国奖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later</cp:lastModifiedBy>
  <dcterms:created xsi:type="dcterms:W3CDTF">2015-06-05T18:19:00Z</dcterms:created>
  <cp:lastPrinted>2021-10-08T01:09:00Z</cp:lastPrinted>
  <dcterms:modified xsi:type="dcterms:W3CDTF">2022-10-04T13:27:41Z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6BED01BFCE5A47C7A7408A318B443F8B</vt:lpwstr>
  </property>
  <property fmtid="{D5CDD505-2E9C-101B-9397-08002B2CF9AE}" pid="3" name="KSOProductBuildVer">
    <vt:lpwstr>2052-11.1.0.12358</vt:lpwstr>
  </property>
</Properties>
</file>