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00" windowHeight="10730" activeTab="2"/>
  </bookViews>
  <sheets>
    <sheet name="博士18级" sheetId="3" r:id="rId1"/>
    <sheet name="博士19级" sheetId="4" r:id="rId2"/>
    <sheet name="博士20级" sheetId="2" r:id="rId3"/>
    <sheet name="博士21级" sheetId="5" r:id="rId4"/>
  </sheets>
  <calcPr calcId="144525"/>
</workbook>
</file>

<file path=xl/sharedStrings.xml><?xml version="1.0" encoding="utf-8"?>
<sst xmlns="http://schemas.openxmlformats.org/spreadsheetml/2006/main" count="340" uniqueCount="188">
  <si>
    <t>序号</t>
  </si>
  <si>
    <t>学号</t>
  </si>
  <si>
    <t>姓名</t>
  </si>
  <si>
    <t>联系方式</t>
  </si>
  <si>
    <t>导师</t>
  </si>
  <si>
    <t>学术成果</t>
  </si>
  <si>
    <t>学术成果得分</t>
  </si>
  <si>
    <t>学术成果90%</t>
  </si>
  <si>
    <t>综合表现</t>
  </si>
  <si>
    <t>综合表现得分</t>
  </si>
  <si>
    <t>综合表现10%</t>
  </si>
  <si>
    <t>总分</t>
  </si>
  <si>
    <t>签字确认</t>
  </si>
  <si>
    <t>发表科研论文</t>
  </si>
  <si>
    <t>得分</t>
  </si>
  <si>
    <t>主持科研项目</t>
  </si>
  <si>
    <t>出版（参编）专著或教材</t>
  </si>
  <si>
    <t>科研获奖</t>
  </si>
  <si>
    <t>专利</t>
  </si>
  <si>
    <t>学术会议活动</t>
  </si>
  <si>
    <t>学科竞赛及科技活动</t>
  </si>
  <si>
    <t>社会工作</t>
  </si>
  <si>
    <t>获各类荣誉称号</t>
  </si>
  <si>
    <t>文体竞赛获奖</t>
  </si>
  <si>
    <t>2018XXXX</t>
  </si>
  <si>
    <t>XXX</t>
  </si>
  <si>
    <t>1、*，*等.论文题目
（A+，除导师外一作，*分），2018年10月；
2、*，*等.论文题目
（A，除导师外二作，*分），2019年6月；</t>
  </si>
  <si>
    <t>1、2018年X月-2018年X月，主持XXX项目，*分；</t>
  </si>
  <si>
    <t>1、2018年X月X日，出版
《专著或教材名称》，*分；
2、2019年X月X日，参编
《专著或教材名称》，*分；</t>
  </si>
  <si>
    <t>1、2018年X月X日，获XXX，*分；</t>
  </si>
  <si>
    <t>1、发明专利：基于威布尔分布的编组站咽喉道岔组资源可用度计算方法（201810447519.2   
除导师外第3署名）（*分）；  
2、实用新型专利：专利名（专利号，除导师外第X署名）（*分）；</t>
  </si>
  <si>
    <t>1、境外会议：时间、地点、主题、论文发表情况；
2、境内会议：时间、地点、主题、论文发表情况；</t>
  </si>
  <si>
    <t>1、2019年X月：2019年第十六届五一数学建模竞赛研究生组二等奖（*分）；
2、“华为杯”第15届中国研究生数学建模竞赛一等奖（*分）；</t>
  </si>
  <si>
    <t>1、2018-2019学年，担任班长，*分；</t>
  </si>
  <si>
    <t>1、2019年X月，获
院级优秀共产党员，*分；</t>
  </si>
  <si>
    <t>1、2019年X月，获新生羽毛球赛一等奖，*分；</t>
  </si>
  <si>
    <t>注意：（此表适用于2018级博士）
1、所有分数保留两位小数；
2、所有成果认定有效时间范围2021.9.23—2022.9.22；
3、请按照模板格式填写。</t>
  </si>
  <si>
    <t>2019XXXX</t>
  </si>
  <si>
    <t>注意：（此表适用于2019级博士）
1、所有分数保留两位小数；
2、所有成果认定有效时间范围2021.9.23—2022.9.22；
3、请按照模板格式填写。</t>
  </si>
  <si>
    <t>2020310336</t>
  </si>
  <si>
    <t>陈锦渠</t>
  </si>
  <si>
    <t>彭其渊</t>
  </si>
  <si>
    <t>1、Jinqu Chen，Jie Liu等. Resilience Assessment of an Urban Rail Transit Network Under Short-Term Operational Disturbances, IEEE Transactions on Intelligent Transportation Systems (A++，一作，105分)，2022年8月；
2、Jinqu Chen，Jie Liu等. Resilience assessment of an urban rail transit network: A case study of Chengdu subway, Physica A: Statistical Mechanics and its Applications (A+，一作，49分），2021年10月；
3、陈锦渠，张帆等. 大客流下城市轨道交通站点韧性评估及划分, 安全与环境学报 (A，一作，28分), 2022年7月；
4、陈锦渠，殷勇等. 基于仿真的城市轨道交通客流分配, 计算机仿真 (A，一作，28分), 2022年2月；
5、Jinqu Chen, Ziqi Ju等. Measures of Accessibility on an Urban Rail Transit System from the Perspective of Passengers' Travels, 9th INTERNATIONAL CONFERENCE ON RAILWAY OPERATIONS MODELLING
AND ANALYSIS (A，一作，28分), 2021年11月；
6、Man Zhu, Jinqu Chen等. Repair Strategies of an Urban Rail Transit Network Based on Optimal Resilience, 6th INTERNATIONAL CONFERENCE ON TRANSPORTATION INFORMATION AND
SAFETY (A，二作，10分), 2021年10月；
7、李搏志、陈锦渠等. 基于站点交通可达性的高速铁路网络优化研究, 综合运输  (B+，二作，3.75分), 2021年12月。</t>
  </si>
  <si>
    <t>1、境内会议：2021年11月3日-7日、北京、 9th INTERNATIONAL CONFERENCE ON RAILWAY OPERATIONS MODELLING AND ANALYSIS会议口头报告、发表论文一篇；</t>
  </si>
  <si>
    <t>1.第十二届MathorCup高校数学建模挑战赛 三等奖
2.第五届学生计算技能应用大赛 一等奖
3.2021年中国高校大数据挑战赛</t>
  </si>
  <si>
    <t>1、2021年12月，获西南交通大学优秀研究生，3分；</t>
  </si>
  <si>
    <t>1、2022年3月，获“原原本本学党史、实实在在亮成效”活动“研学百年党史，建设交通强国”特色党课课件 一等奖，0分；</t>
  </si>
  <si>
    <t>2020310345</t>
  </si>
  <si>
    <t>郭煜东</t>
  </si>
  <si>
    <t>18380159871</t>
  </si>
  <si>
    <t>杨飞</t>
  </si>
  <si>
    <t>1、杨飞,姜海航,郭煜东等.基于阶梯收费刷卡数据的公交下车站点算法优化与实证评估
（A，除导师外二作，12分），2022年3月；</t>
  </si>
  <si>
    <t>1、2021年12月：“建行杯”第七届四川省国际“互联网+”创新创业大赛 二等奖（10分）；</t>
  </si>
  <si>
    <t>2020300328</t>
  </si>
  <si>
    <t>何梦辰</t>
  </si>
  <si>
    <t>校内导师：马剑</t>
  </si>
  <si>
    <t>无</t>
  </si>
  <si>
    <t>2021-2022学年，担任体育委员，1分</t>
  </si>
  <si>
    <t>2、2021年5月，获“院系杯”足球比赛第三名，1分；</t>
  </si>
  <si>
    <t>2020310337</t>
  </si>
  <si>
    <t>黄豪</t>
  </si>
  <si>
    <t>15680518235</t>
  </si>
  <si>
    <t>刘澜</t>
  </si>
  <si>
    <t xml:space="preserve">1、Hao Huang等A hybrid dynamic propagation graph attention network with multivariate empirical mode decomposition for multistep network-wide passenger flow prediction （A，一作，28分），2021年10月；
2、Jiannan Mao，Hao Huang等Exploring the Spatial-temporal Anomalies in Urban Traffic Speed Data （A，二作，10分），2021年10月；3、Jiannan Mao等SGDE-S2S: A Novel Graph-based Short-term Traffic Prediction Model with Spatial Graph Representation（A，二作，10分），2021年9月；4、Yuting Chen, Jiannan Mao, Hao Huang等.Traffic Propagation Modelling for Real-world Urban Traffic Congestion Pattern（A，三作，2分），2021年10月
</t>
  </si>
  <si>
    <t>1、境外会议：2022年1月9号、华盛顿、交通数据、发表</t>
  </si>
  <si>
    <t>2020300352</t>
  </si>
  <si>
    <t>黄娟</t>
  </si>
  <si>
    <t>贺政纲</t>
  </si>
  <si>
    <t>2020300323</t>
  </si>
  <si>
    <t>焦钰博</t>
  </si>
  <si>
    <t>蒋朝哲</t>
  </si>
  <si>
    <t>1、Yubo Jiao， Xiaoyu Chen等.A Data-Driven Detection and Assessment for Urban Railway Transit (URT) Driver Fatigue in Real Work Conditions
（A，一作，28分），2022年1月；
2、Yubo Jiao，Zhiqiang Sun等.Urban Railway Transit (URT) Driver Fatigue Detection using Unlabeled Heart Rate Data in Actual Working Conditions
（A，一作，28分），2022年1月；
3、Yubo Jiao，Kun Liu等.Traffic Signal Control for Urban Intersection under Connected Vehicle Data Environment
（B+，一作，10.5分），2022年6月；
4、Yubo Jiao，Zhiqiang Sun等.Stress Assessment During Simulated High-Speed Train Driving with Wearable Devices
（A，一作，28分），2021年11月；
5、Zhiqiang Sun，Yubo Jiao等.Real-time Vital Signs of Rail Transit Drivers and Passengers and Train Working Conditions in Plateau Environment
（A，二作，10分），2021年11月；
6、Yubo Jiao，Xiaoyu Chen等.Data-Driven Detection and Assessment for Urban Railway Transit Driver Fatigue in Real Work Conditions
（A+，一作，49分），2022年6月；
7、Yubo Jiao，Zhiqiang Sun等.Physiological responses and stress levels of high- speed rail train drivers under various operating conditions - a simulator study in China
（A+，一作，49分），2022年6月；
8、刘坤，焦钰博等.论文题目
（A+，二作，17.5分），2022年6月；</t>
  </si>
  <si>
    <t>1、境内会议：2021年10月、北京、IEEE INTERNATIONAL CONFERENCE OF INTELLIGENT TRANSPORTATION ENGINEERIN、Traffic Signal Control for Urban Intersection under Connected Vehicle Data Environment被会议论文集收录；
2、境内会议：2021年11月、北京、INTERNATIONAL CONFERENCE ON RAILWAY OPERATIONS MODELLING AND ANALYSIS、Stress Assessment During Simulated High-Speed Train Driving with Wearable Devices被会议论文集收录；</t>
  </si>
  <si>
    <t>2020310341</t>
  </si>
  <si>
    <t>李正波</t>
  </si>
  <si>
    <t>何娟</t>
  </si>
  <si>
    <t>专利授权：一种基于工作量证明实现商业保理债权价值的认证方法(发明专利，已公布，排名2/3(导师一作))</t>
  </si>
  <si>
    <t>2020310343</t>
  </si>
  <si>
    <t>刘晓飞</t>
  </si>
  <si>
    <t>蹇明</t>
  </si>
  <si>
    <t>陆良</t>
  </si>
  <si>
    <t>15682132169</t>
  </si>
  <si>
    <t>郑芳芳</t>
  </si>
  <si>
    <t>1、陆良，郑芳芳，刘晓波.A Multilane Traffic Flow Model in Lagrangian Coordinates: Mathematical Formulation and Implementation
（A，除导师外一作，28分），2022年01月；</t>
  </si>
  <si>
    <t>1、发明专利：一种交通状态估计方法、装置、设备及可读存储介质 （ZL202111023599.7除导师外第1署名） (50*0.5=25分）；
2、发明专利：一种车辆换道方法、装置、设备及可读存储介质（ZL202111041182.3除导师外第4署名） (50*0.1=5分）；
3、发明专利：一种匝道汇流仿真方法、装置、设备及可读存储介质（ZL202210618659.8除导师外第4署名） （50*0.1=5分）；
4、计算机软著：面向车联网环境的交通信号控制硬件在环仿真系统1.0（除导师外第3署名）（ 10*0.15=1.5分）；
5、计算机软著：面向高速公路混合交通流的自动车运行控制与仿真系统（除导师外第3署名） （10*0.15=1.5分）；</t>
  </si>
  <si>
    <t xml:space="preserve">1、境外会议：2019年01月、华盛顿、A Multilane Traffic Flow Model in Lagrangian Coordinates: Mathematical Formulation and Implementation、poster展示；
</t>
  </si>
  <si>
    <t>1、2021年12月：“华为杯”第18届中国研究生数学建模竞赛成功参与奖（5分）；</t>
  </si>
  <si>
    <t>1、2021年9月-2022年6月担任2020级博士党支部支部书记，考核优秀 （3分）</t>
  </si>
  <si>
    <t>1、2012年12月获“优秀研究生”称号 （3分）</t>
  </si>
  <si>
    <t>1、2022年3月获“原原本本学党史，实实在在亮成效”活动特色党课课件一等奖（0分）；</t>
  </si>
  <si>
    <t>2020310342</t>
  </si>
  <si>
    <t>倪舒晨</t>
  </si>
  <si>
    <t>15947025613</t>
  </si>
  <si>
    <t>冯春</t>
  </si>
  <si>
    <t>2020310339</t>
  </si>
  <si>
    <t>秦子晔</t>
  </si>
  <si>
    <t>15520740119</t>
  </si>
  <si>
    <t>孙湛博</t>
  </si>
  <si>
    <t>1.Joint Optimization of Signal Control and Speed Planning for Mixed Traffic at An Isolated Intersection， TRB2022（A,除导师外2作，12分），2022年1月；2.Optimal Road Pricing Model to Minimize Population Exposure to Vehicular Emissions,TRB2022（A，除导师外3作，0分）3.Duration-based parking toll for autonomous vehicles: Theories and preliminary results, ITSC2022（A,除导师外2作，12分）</t>
  </si>
  <si>
    <t>1.发明专利：一种基于串联双瓶颈路网的早通勤出行成本计算方法（202210175969.7，除导师外第二署名）（0.6分）；2.发明专利：一种基于停车时长的自动驾驶停车收费方法（202210175978.6，除导师外第二署名）（0.6分）</t>
  </si>
  <si>
    <t>1.境外会议：2022年1月、美国华盛顿特区、Joint Optimization of Signal Control and Speed Planning for Mixed Traffic at An Isolated Intersection, TRB2022 ；2.境外会议：2022年1月、美国华盛顿特区、Optimal Road Pricing Model to Minimize Population Exposure to Vehicular Emissions, TRB2022; 3.境外会议：2022年6月录用，澳门，Duration-based parking toll for autonomous vehicles: Theories and preliminary results, ITSC2022, EI检索</t>
  </si>
  <si>
    <t>1.“华为杯”第18届中国研究生数学建模竞赛三等奖（10分）；2.第24届中国机器人及人工智能大赛百度Apollo城市道路自动驾驶虚拟仿真赛省级一等奖（15分）</t>
  </si>
  <si>
    <t>2022年3月“原原本本学党史，实实在在亮成效”活动“研学百年党史，建设交通强国”特色党课课件一等奖，2分</t>
  </si>
  <si>
    <t>2020300324</t>
  </si>
  <si>
    <t>卿三东</t>
  </si>
  <si>
    <t>甘蜜</t>
  </si>
  <si>
    <t>货车轨迹数据在公路货运系统中应用研究综述
（A，除导师外一作，28分），2021年10月</t>
  </si>
  <si>
    <t>1、发明专利：一种货车组队系统、方法及存储介质（CN 217145818 U   
除导师外第1署名）（0分）；  
2、实用新型专利：一种货车车队用车载辅助装置（专利号，除导师外第2署名）（2分）；</t>
  </si>
  <si>
    <t>2020310329</t>
  </si>
  <si>
    <t>沈丹琪</t>
  </si>
  <si>
    <t>18382157415</t>
  </si>
  <si>
    <t>刘晓波</t>
  </si>
  <si>
    <t>2020310340</t>
  </si>
  <si>
    <t>苏启明</t>
  </si>
  <si>
    <t>罗霞</t>
  </si>
  <si>
    <t>2020300351</t>
  </si>
  <si>
    <t>孙文杰</t>
  </si>
  <si>
    <t>张锦</t>
  </si>
  <si>
    <t>1、张锦，孙文杰，杨文广等.封闭管理下城市生活物资临时分配点优化配置研究（A，除导师外一作，28分），2022年5月；
2、杨雨蕾，张锦，孙文杰等.动态需求下的基于医药前置仓的选址-路径问题研究
（A，除导师外二作，12分），2022年4月；</t>
  </si>
  <si>
    <t>1、发明专利：一种货车GPS轨迹数据压缩方法（201911329329.1   
除导师外第5署名）（2.5分）；  
1、发明专利：一种货车GPS轨迹停留点识别方法（202110234719.1   
除导师外第5署名）（2.5分）；</t>
  </si>
  <si>
    <t>2020310334</t>
  </si>
  <si>
    <t>孙一宸</t>
  </si>
  <si>
    <t>晏启鹏</t>
  </si>
  <si>
    <t>1、XIU Cong, SUN Yichen, 等. Modelling traffic as multi-graph signals: Using domain knowledge to enhance the network-level passenger flow prediction in metro systems(A， 二作，10分)，2022年9月；
2、XIU Cong, SUN Yichen, 等. Learn traffic as a signal: Using ensemble empirical mode decomposition to enhance short-term passenger flow prediction in metro systems(A， 二作，10分)，2022年3月；</t>
  </si>
  <si>
    <t>1、国际境内会议：北京，ICITE2022，9月，论文为：Ensemble Empirical Mode Decomposition-based Gated Recurrent Unit Model for Short-term Metro Passenger Flow Prediction</t>
  </si>
  <si>
    <t>2020300350</t>
  </si>
  <si>
    <t>谭茜</t>
  </si>
  <si>
    <t>2020320347</t>
  </si>
  <si>
    <t>王红杰</t>
  </si>
  <si>
    <t>Bilevel Programming Model for Park-and-Ride Versus
Transit-Oriented Development: A Case Study
of Chengdu City, China（A++，除导师外二作），2022年3月</t>
  </si>
  <si>
    <t>MathorCup数学建模竞赛三等奖</t>
  </si>
  <si>
    <t>担任交通运输与物流学院2020级博士班班长</t>
  </si>
  <si>
    <t>2020310338</t>
  </si>
  <si>
    <t>修琮</t>
  </si>
  <si>
    <t>王郴平</t>
  </si>
  <si>
    <t>1、Learn traffic as a signal: Using ensemble empirical mode decomposition to enhance short-term passenger flow prediction in metro systems（A，1/5）
2、Modelling traffic as multi-graph signals: Using domain knowledge to enhance the network-level passenger flow prediction in metro systems（A，1/3）
3、MD-STCN: A Deep Learning-Based Architecture Considering Multivariate Disturbances for Metro Passenger Flow Prediction（A，1/3）
4、Ensemble Empirical Mode Decomposition-based Gated Recurrent Unit Model for Short-term Metro Passenger Flow Prediction（B+，2/4）</t>
  </si>
  <si>
    <t>2021-2022学年，担任生活委员，1分</t>
  </si>
  <si>
    <t>2020310331</t>
  </si>
  <si>
    <t>徐禾颖</t>
  </si>
  <si>
    <t>重载铁路调度计划智能协同编制技术研究</t>
  </si>
  <si>
    <t>2020300326</t>
  </si>
  <si>
    <t>徐新昊</t>
  </si>
  <si>
    <t>张小强</t>
  </si>
  <si>
    <t xml:space="preserve">1、杨云，张小强，徐新昊等.基于累积前景理论的城际列车分时定价研究
（A，除导师外二作，12分），2022年6月；      2、Xinhao Xu and Xiaoqiang Zhang*, Robust Traffic Flow Prediction Using Adaptive Volterra Filters,Proceedings of the 101th Transportation Research Board Annual Meeting, Washington D.C., USA, 2022.01（A，除导师外一作，40分），2022年1月；
</t>
  </si>
  <si>
    <t xml:space="preserve">1、境外会议：2022年1月12日、美国、交通流理论、论文发表情况；[1] Xinhao Xu and Xiaoqiang Zhang*, Robust Traffic Flow Prediction Using Adaptive Volterra Filters,Proceedings of the 101th Transportation Research Board Annual Meeting, Washington D.C., USA, 2022.01
</t>
  </si>
  <si>
    <t>2020310346</t>
  </si>
  <si>
    <t>姚依婷</t>
  </si>
  <si>
    <t>梁宏斌</t>
  </si>
  <si>
    <t>2021-2022学年，担任党支部宣传委员，2分
2021-2022学年，担任班级学习委员，1分</t>
  </si>
  <si>
    <t>2020300327</t>
  </si>
  <si>
    <t>易洪波</t>
  </si>
  <si>
    <t>刘昱岗</t>
  </si>
  <si>
    <t>四川省科技创新苗子工程，省部级，项目年限：2021年6月-2022年6月</t>
  </si>
  <si>
    <r>
      <rPr>
        <sz val="11"/>
        <rFont val="Wingdings"/>
        <charset val="2"/>
      </rPr>
      <t></t>
    </r>
    <r>
      <rPr>
        <sz val="11"/>
        <rFont val="Arial"/>
        <charset val="134"/>
      </rPr>
      <t xml:space="preserve">	</t>
    </r>
    <r>
      <rPr>
        <sz val="11"/>
        <rFont val="宋体"/>
        <charset val="134"/>
        <scheme val="minor"/>
      </rPr>
      <t>发明专利授权：一种面向间歇式公交车道的预约交叉口公交优先方法；排名</t>
    </r>
    <r>
      <rPr>
        <sz val="11"/>
        <rFont val="Calibri"/>
        <charset val="134"/>
      </rPr>
      <t xml:space="preserve">1/4 </t>
    </r>
    <r>
      <rPr>
        <sz val="11"/>
        <rFont val="宋体"/>
        <charset val="134"/>
        <scheme val="minor"/>
      </rPr>
      <t>（除导师外）</t>
    </r>
    <r>
      <rPr>
        <sz val="11"/>
        <rFont val="Calibri"/>
        <charset val="134"/>
      </rPr>
      <t xml:space="preserve">    </t>
    </r>
    <r>
      <rPr>
        <sz val="11"/>
        <rFont val="宋体"/>
        <charset val="134"/>
        <scheme val="minor"/>
      </rPr>
      <t>得分</t>
    </r>
    <r>
      <rPr>
        <sz val="11"/>
        <rFont val="Calibri"/>
        <charset val="134"/>
      </rPr>
      <t xml:space="preserve"> 27.5</t>
    </r>
    <r>
      <rPr>
        <sz val="11"/>
        <rFont val="宋体"/>
        <charset val="134"/>
        <scheme val="minor"/>
      </rPr>
      <t>分</t>
    </r>
    <r>
      <rPr>
        <sz val="11"/>
        <rFont val="Calibri"/>
        <charset val="134"/>
      </rPr>
      <t xml:space="preserve">
</t>
    </r>
    <r>
      <rPr>
        <sz val="11"/>
        <rFont val="Wingdings"/>
        <charset val="2"/>
      </rPr>
      <t></t>
    </r>
    <r>
      <rPr>
        <sz val="11"/>
        <rFont val="Arial"/>
        <charset val="134"/>
      </rPr>
      <t xml:space="preserve">	</t>
    </r>
    <r>
      <rPr>
        <sz val="11"/>
        <rFont val="宋体"/>
        <charset val="134"/>
        <scheme val="minor"/>
      </rPr>
      <t>发明专利授权：一种用于智能网联环境下的混合交通流通行方法；排名</t>
    </r>
    <r>
      <rPr>
        <sz val="11"/>
        <rFont val="Calibri"/>
        <charset val="134"/>
      </rPr>
      <t xml:space="preserve"> 2/5 </t>
    </r>
    <r>
      <rPr>
        <sz val="11"/>
        <rFont val="宋体"/>
        <charset val="134"/>
        <scheme val="minor"/>
      </rPr>
      <t>（除导师外）</t>
    </r>
    <r>
      <rPr>
        <sz val="11"/>
        <rFont val="Calibri"/>
        <charset val="134"/>
      </rPr>
      <t xml:space="preserve">    </t>
    </r>
    <r>
      <rPr>
        <sz val="11"/>
        <rFont val="宋体"/>
        <charset val="134"/>
        <scheme val="minor"/>
      </rPr>
      <t>得分</t>
    </r>
    <r>
      <rPr>
        <sz val="11"/>
        <rFont val="Calibri"/>
        <charset val="134"/>
      </rPr>
      <t xml:space="preserve"> 10</t>
    </r>
    <r>
      <rPr>
        <sz val="11"/>
        <rFont val="宋体"/>
        <charset val="134"/>
        <scheme val="minor"/>
      </rPr>
      <t>分</t>
    </r>
    <r>
      <rPr>
        <sz val="11"/>
        <rFont val="Calibri"/>
        <charset val="134"/>
      </rPr>
      <t xml:space="preserve">
</t>
    </r>
    <r>
      <rPr>
        <sz val="11"/>
        <rFont val="Wingdings"/>
        <charset val="2"/>
      </rPr>
      <t></t>
    </r>
    <r>
      <rPr>
        <sz val="11"/>
        <rFont val="Arial"/>
        <charset val="134"/>
      </rPr>
      <t xml:space="preserve">	</t>
    </r>
    <r>
      <rPr>
        <sz val="11"/>
        <rFont val="宋体"/>
        <charset val="134"/>
        <scheme val="minor"/>
      </rPr>
      <t>发明专利授权：一种基于考虑常规公交线网的地铁中断区间乘客接驳模型系统及方法；排名</t>
    </r>
    <r>
      <rPr>
        <sz val="11"/>
        <rFont val="Calibri"/>
        <charset val="134"/>
      </rPr>
      <t xml:space="preserve"> 4/5 </t>
    </r>
    <r>
      <rPr>
        <sz val="11"/>
        <rFont val="宋体"/>
        <charset val="134"/>
        <scheme val="minor"/>
      </rPr>
      <t>（除导师外）</t>
    </r>
    <r>
      <rPr>
        <sz val="11"/>
        <rFont val="Calibri"/>
        <charset val="134"/>
      </rPr>
      <t xml:space="preserve">    </t>
    </r>
    <r>
      <rPr>
        <sz val="11"/>
        <rFont val="宋体"/>
        <charset val="134"/>
        <scheme val="minor"/>
      </rPr>
      <t>得分</t>
    </r>
    <r>
      <rPr>
        <sz val="11"/>
        <rFont val="Calibri"/>
        <charset val="134"/>
      </rPr>
      <t xml:space="preserve"> 5</t>
    </r>
    <r>
      <rPr>
        <sz val="11"/>
        <rFont val="宋体"/>
        <charset val="134"/>
        <scheme val="minor"/>
      </rPr>
      <t>分</t>
    </r>
    <r>
      <rPr>
        <sz val="11"/>
        <rFont val="Calibri"/>
        <charset val="134"/>
      </rPr>
      <t xml:space="preserve">
</t>
    </r>
    <r>
      <rPr>
        <sz val="11"/>
        <rFont val="Wingdings"/>
        <charset val="2"/>
      </rPr>
      <t></t>
    </r>
    <r>
      <rPr>
        <sz val="11"/>
        <rFont val="Arial"/>
        <charset val="134"/>
      </rPr>
      <t xml:space="preserve">	</t>
    </r>
    <r>
      <rPr>
        <sz val="11"/>
        <rFont val="宋体"/>
        <charset val="134"/>
        <scheme val="minor"/>
      </rPr>
      <t>发明专利授权：基于对称交叉口的行人过街效率与安全分析方法；排名</t>
    </r>
    <r>
      <rPr>
        <sz val="11"/>
        <rFont val="Calibri"/>
        <charset val="134"/>
      </rPr>
      <t xml:space="preserve"> 5/5 </t>
    </r>
    <r>
      <rPr>
        <sz val="11"/>
        <rFont val="宋体"/>
        <charset val="134"/>
        <scheme val="minor"/>
      </rPr>
      <t>（除导师外）</t>
    </r>
    <r>
      <rPr>
        <sz val="11"/>
        <rFont val="Calibri"/>
        <charset val="134"/>
      </rPr>
      <t xml:space="preserve">    </t>
    </r>
    <r>
      <rPr>
        <sz val="11"/>
        <rFont val="宋体"/>
        <charset val="134"/>
        <scheme val="minor"/>
      </rPr>
      <t>得分</t>
    </r>
    <r>
      <rPr>
        <sz val="11"/>
        <rFont val="Calibri"/>
        <charset val="134"/>
      </rPr>
      <t>2.5</t>
    </r>
    <r>
      <rPr>
        <sz val="11"/>
        <rFont val="宋体"/>
        <charset val="134"/>
        <scheme val="minor"/>
      </rPr>
      <t>分</t>
    </r>
    <r>
      <rPr>
        <sz val="11"/>
        <rFont val="Calibri"/>
        <charset val="134"/>
      </rPr>
      <t xml:space="preserve">
</t>
    </r>
    <r>
      <rPr>
        <sz val="11"/>
        <rFont val="Wingdings"/>
        <charset val="2"/>
      </rPr>
      <t></t>
    </r>
    <r>
      <rPr>
        <sz val="11"/>
        <rFont val="Arial"/>
        <charset val="134"/>
      </rPr>
      <t xml:space="preserve">	</t>
    </r>
    <r>
      <rPr>
        <sz val="11"/>
        <rFont val="宋体"/>
        <charset val="134"/>
        <scheme val="minor"/>
      </rPr>
      <t>发明专利受理：申请号</t>
    </r>
    <r>
      <rPr>
        <sz val="11"/>
        <rFont val="Calibri"/>
        <charset val="134"/>
      </rPr>
      <t xml:space="preserve"> 2022106041372 </t>
    </r>
    <r>
      <rPr>
        <sz val="11"/>
        <rFont val="宋体"/>
        <charset val="134"/>
        <scheme val="minor"/>
      </rPr>
      <t>此项得分</t>
    </r>
    <r>
      <rPr>
        <sz val="11"/>
        <rFont val="Calibri"/>
        <charset val="134"/>
      </rPr>
      <t>2</t>
    </r>
    <r>
      <rPr>
        <sz val="11"/>
        <rFont val="宋体"/>
        <charset val="134"/>
        <scheme val="minor"/>
      </rPr>
      <t>分</t>
    </r>
    <r>
      <rPr>
        <sz val="11"/>
        <rFont val="Calibri"/>
        <charset val="134"/>
      </rPr>
      <t xml:space="preserve">
</t>
    </r>
    <r>
      <rPr>
        <sz val="11"/>
        <rFont val="Wingdings"/>
        <charset val="2"/>
      </rPr>
      <t></t>
    </r>
    <r>
      <rPr>
        <sz val="11"/>
        <rFont val="Arial"/>
        <charset val="134"/>
      </rPr>
      <t xml:space="preserve">	</t>
    </r>
    <r>
      <rPr>
        <sz val="11"/>
        <rFont val="宋体"/>
        <charset val="134"/>
        <scheme val="minor"/>
      </rPr>
      <t>发明专利受理：申请号</t>
    </r>
    <r>
      <rPr>
        <sz val="11"/>
        <rFont val="Calibri"/>
        <charset val="134"/>
      </rPr>
      <t xml:space="preserve"> 2022107888193 </t>
    </r>
    <r>
      <rPr>
        <sz val="11"/>
        <rFont val="宋体"/>
        <charset val="134"/>
        <scheme val="minor"/>
      </rPr>
      <t>此项得分</t>
    </r>
    <r>
      <rPr>
        <sz val="11"/>
        <rFont val="Calibri"/>
        <charset val="134"/>
      </rPr>
      <t>2</t>
    </r>
    <r>
      <rPr>
        <sz val="11"/>
        <rFont val="宋体"/>
        <charset val="134"/>
        <scheme val="minor"/>
      </rPr>
      <t>分</t>
    </r>
    <r>
      <rPr>
        <sz val="11"/>
        <rFont val="Calibri"/>
        <charset val="134"/>
      </rPr>
      <t xml:space="preserve">
</t>
    </r>
    <r>
      <rPr>
        <sz val="11"/>
        <rFont val="Wingdings"/>
        <charset val="2"/>
      </rPr>
      <t></t>
    </r>
    <r>
      <rPr>
        <sz val="11"/>
        <rFont val="Arial"/>
        <charset val="134"/>
      </rPr>
      <t xml:space="preserve">	</t>
    </r>
    <r>
      <rPr>
        <sz val="11"/>
        <rFont val="宋体"/>
        <charset val="134"/>
        <scheme val="minor"/>
      </rPr>
      <t>发明专利受理：申请号</t>
    </r>
    <r>
      <rPr>
        <sz val="11"/>
        <rFont val="Calibri"/>
        <charset val="134"/>
      </rPr>
      <t xml:space="preserve"> 2022107888386 </t>
    </r>
    <r>
      <rPr>
        <sz val="11"/>
        <rFont val="宋体"/>
        <charset val="134"/>
        <scheme val="minor"/>
      </rPr>
      <t>此项得分</t>
    </r>
    <r>
      <rPr>
        <sz val="11"/>
        <rFont val="Calibri"/>
        <charset val="134"/>
      </rPr>
      <t>2</t>
    </r>
    <r>
      <rPr>
        <sz val="11"/>
        <rFont val="宋体"/>
        <charset val="134"/>
        <scheme val="minor"/>
      </rPr>
      <t>分</t>
    </r>
    <r>
      <rPr>
        <sz val="11"/>
        <rFont val="Calibri"/>
        <charset val="134"/>
      </rPr>
      <t xml:space="preserve">
</t>
    </r>
    <r>
      <rPr>
        <sz val="11"/>
        <rFont val="Wingdings"/>
        <charset val="2"/>
      </rPr>
      <t></t>
    </r>
    <r>
      <rPr>
        <sz val="11"/>
        <rFont val="Arial"/>
        <charset val="134"/>
      </rPr>
      <t xml:space="preserve">	</t>
    </r>
    <r>
      <rPr>
        <sz val="11"/>
        <rFont val="宋体"/>
        <charset val="134"/>
        <scheme val="minor"/>
      </rPr>
      <t>发明专利受理：申请号</t>
    </r>
    <r>
      <rPr>
        <sz val="11"/>
        <rFont val="Calibri"/>
        <charset val="134"/>
      </rPr>
      <t xml:space="preserve"> 2022109261410 </t>
    </r>
    <r>
      <rPr>
        <sz val="11"/>
        <rFont val="宋体"/>
        <charset val="134"/>
        <scheme val="minor"/>
      </rPr>
      <t>此项得分</t>
    </r>
    <r>
      <rPr>
        <sz val="11"/>
        <rFont val="Calibri"/>
        <charset val="134"/>
      </rPr>
      <t>2</t>
    </r>
    <r>
      <rPr>
        <sz val="11"/>
        <rFont val="宋体"/>
        <charset val="134"/>
        <scheme val="minor"/>
      </rPr>
      <t>分</t>
    </r>
    <r>
      <rPr>
        <sz val="11"/>
        <rFont val="Calibri"/>
        <charset val="134"/>
      </rPr>
      <t xml:space="preserve">
</t>
    </r>
    <r>
      <rPr>
        <sz val="11"/>
        <rFont val="Wingdings"/>
        <charset val="2"/>
      </rPr>
      <t></t>
    </r>
    <r>
      <rPr>
        <sz val="11"/>
        <rFont val="Arial"/>
        <charset val="134"/>
      </rPr>
      <t xml:space="preserve">	</t>
    </r>
    <r>
      <rPr>
        <sz val="11"/>
        <rFont val="宋体"/>
        <charset val="134"/>
        <scheme val="minor"/>
      </rPr>
      <t>发明专利受理：申请号</t>
    </r>
    <r>
      <rPr>
        <sz val="11"/>
        <rFont val="Calibri"/>
        <charset val="134"/>
      </rPr>
      <t xml:space="preserve"> 202210926129X </t>
    </r>
    <r>
      <rPr>
        <sz val="11"/>
        <rFont val="宋体"/>
        <charset val="134"/>
        <scheme val="minor"/>
      </rPr>
      <t>此项得分</t>
    </r>
    <r>
      <rPr>
        <sz val="11"/>
        <rFont val="Calibri"/>
        <charset val="134"/>
      </rPr>
      <t>2</t>
    </r>
    <r>
      <rPr>
        <sz val="11"/>
        <rFont val="宋体"/>
        <charset val="134"/>
        <scheme val="minor"/>
      </rPr>
      <t>分</t>
    </r>
  </si>
  <si>
    <t>2020300349</t>
  </si>
  <si>
    <t>于耀程</t>
  </si>
  <si>
    <t>帅斌</t>
  </si>
  <si>
    <t>1、于耀程，黄文成等.论文题目-基于杜芬方程的地铁ATS系统周期性风险反馈控制机理研究（A+，除导师外一作，49分），2022年4月；
2、黄文成，于耀程等.论文题目-Using a Duffing control approach to control the single risk factor in complex social-technical systems
（A++，除导师外二作，37.5分），2022年6月；</t>
  </si>
  <si>
    <t>1、发明专利受理：基于动态贝叶斯网络的无人驾驶碰撞风险（202210363894.5 除导师外第3署名）（0.3分）；
2、发明专利受理：一种基于BN-ISM模型的铁路交通事故预警（202210382349.0除导师外第3署名）（0.3分）；
3、发明专利受理：一种最优目标链路的匹配方法（202210302682.6除导师外第3署名）（0.3分）；</t>
  </si>
  <si>
    <t>2020310332</t>
  </si>
  <si>
    <t>余洋红</t>
  </si>
  <si>
    <t>2020300325</t>
  </si>
  <si>
    <t>袁红霞</t>
  </si>
  <si>
    <t>严余松</t>
  </si>
  <si>
    <r>
      <rPr>
        <sz val="11"/>
        <rFont val="Times New Roman"/>
        <charset val="134"/>
      </rPr>
      <t>1</t>
    </r>
    <r>
      <rPr>
        <sz val="11"/>
        <rFont val="宋体"/>
        <charset val="134"/>
      </rPr>
      <t>、袁红霞，徐菱，严余松等</t>
    </r>
    <r>
      <rPr>
        <sz val="11"/>
        <rFont val="Times New Roman"/>
        <charset val="134"/>
      </rPr>
      <t>.</t>
    </r>
    <r>
      <rPr>
        <sz val="11"/>
        <rFont val="宋体"/>
        <charset val="134"/>
      </rPr>
      <t>基于改进两步移动搜索法的轨道交通接驳可达性分析
（</t>
    </r>
    <r>
      <rPr>
        <sz val="11"/>
        <rFont val="Times New Roman"/>
        <charset val="134"/>
      </rPr>
      <t>A</t>
    </r>
    <r>
      <rPr>
        <sz val="11"/>
        <rFont val="宋体"/>
        <charset val="134"/>
      </rPr>
      <t>，一作，</t>
    </r>
    <r>
      <rPr>
        <sz val="11"/>
        <rFont val="Times New Roman"/>
        <charset val="134"/>
      </rPr>
      <t>28</t>
    </r>
    <r>
      <rPr>
        <sz val="11"/>
        <rFont val="宋体"/>
        <charset val="134"/>
      </rPr>
      <t>分），</t>
    </r>
    <r>
      <rPr>
        <sz val="11"/>
        <rFont val="Times New Roman"/>
        <charset val="134"/>
      </rPr>
      <t>2022</t>
    </r>
    <r>
      <rPr>
        <sz val="11"/>
        <rFont val="宋体"/>
        <charset val="134"/>
      </rPr>
      <t>年</t>
    </r>
    <r>
      <rPr>
        <sz val="11"/>
        <rFont val="Times New Roman"/>
        <charset val="134"/>
      </rPr>
      <t>8</t>
    </r>
    <r>
      <rPr>
        <sz val="11"/>
        <rFont val="宋体"/>
        <charset val="134"/>
      </rPr>
      <t xml:space="preserve">月；
</t>
    </r>
    <r>
      <rPr>
        <sz val="11"/>
        <rFont val="Times New Roman"/>
        <charset val="134"/>
      </rPr>
      <t>2</t>
    </r>
    <r>
      <rPr>
        <sz val="11"/>
        <rFont val="宋体"/>
        <charset val="134"/>
      </rPr>
      <t>、</t>
    </r>
    <r>
      <rPr>
        <sz val="11"/>
        <rFont val="Times New Roman"/>
        <charset val="134"/>
      </rPr>
      <t>Zhongquan Qiu, Hongxia Yuan, et al. Exploring the Non-linear Relationship between E-scooter Ridership and the Built Environment
(A</t>
    </r>
    <r>
      <rPr>
        <sz val="11"/>
        <rFont val="宋体"/>
        <charset val="134"/>
      </rPr>
      <t>，二作，</t>
    </r>
    <r>
      <rPr>
        <sz val="11"/>
        <rFont val="Times New Roman"/>
        <charset val="134"/>
      </rPr>
      <t>10</t>
    </r>
    <r>
      <rPr>
        <sz val="11"/>
        <rFont val="宋体"/>
        <charset val="134"/>
      </rPr>
      <t>分），</t>
    </r>
    <r>
      <rPr>
        <sz val="11"/>
        <rFont val="Times New Roman"/>
        <charset val="134"/>
      </rPr>
      <t>2021</t>
    </r>
    <r>
      <rPr>
        <sz val="11"/>
        <rFont val="宋体"/>
        <charset val="134"/>
      </rPr>
      <t>年</t>
    </r>
    <r>
      <rPr>
        <sz val="11"/>
        <rFont val="Times New Roman"/>
        <charset val="134"/>
      </rPr>
      <t>10</t>
    </r>
    <r>
      <rPr>
        <sz val="11"/>
        <rFont val="宋体"/>
        <charset val="134"/>
      </rPr>
      <t xml:space="preserve">月；
</t>
    </r>
    <r>
      <rPr>
        <sz val="11"/>
        <rFont val="Times New Roman"/>
        <charset val="134"/>
      </rPr>
      <t>3</t>
    </r>
    <r>
      <rPr>
        <sz val="11"/>
        <rFont val="宋体"/>
        <charset val="134"/>
      </rPr>
      <t>、</t>
    </r>
    <r>
      <rPr>
        <sz val="11"/>
        <rFont val="Times New Roman"/>
        <charset val="134"/>
      </rPr>
      <t>Han Xu, Zhongquan Qiu, Hongxia Yuan. Research on the Location of Urban Rail Transit Station based on the Integration of Land Use Layout and Regional Transportation Network
(A</t>
    </r>
    <r>
      <rPr>
        <sz val="11"/>
        <rFont val="宋体"/>
        <charset val="134"/>
      </rPr>
      <t>，三作，</t>
    </r>
    <r>
      <rPr>
        <sz val="11"/>
        <rFont val="Times New Roman"/>
        <charset val="134"/>
      </rPr>
      <t>2</t>
    </r>
    <r>
      <rPr>
        <sz val="11"/>
        <rFont val="宋体"/>
        <charset val="134"/>
      </rPr>
      <t>分），</t>
    </r>
    <r>
      <rPr>
        <sz val="11"/>
        <rFont val="Times New Roman"/>
        <charset val="134"/>
      </rPr>
      <t>2021</t>
    </r>
    <r>
      <rPr>
        <sz val="11"/>
        <rFont val="宋体"/>
        <charset val="134"/>
      </rPr>
      <t>年</t>
    </r>
    <r>
      <rPr>
        <sz val="11"/>
        <rFont val="Times New Roman"/>
        <charset val="134"/>
      </rPr>
      <t>10</t>
    </r>
    <r>
      <rPr>
        <sz val="11"/>
        <rFont val="宋体"/>
        <charset val="134"/>
      </rPr>
      <t>月。</t>
    </r>
  </si>
  <si>
    <t>1、2022年3月，获“原原本本学党史，实实在在亮成效”活动党史学习优秀笔记三等奖，0.5分。</t>
  </si>
  <si>
    <t>2020310330</t>
  </si>
  <si>
    <t>张宏翔</t>
  </si>
  <si>
    <t>鲁工圆</t>
  </si>
  <si>
    <t>1、基于车站仿真和LSTM的轨道交通换乘站动态性能评估方法，（B+,除导师外二作，3.75分），2022年3月
2、基于数字孪生的铁路客运站技术作业实时调度方法
，（B+，除导师外三作，0.75分），2021年9月
3、基于多智能体仿真的城市轨道交通限流策略，（A，除导师外二作，12分），2022年8月
4、基于预发车的高速铁路列车出发追踪间隔时间压缩方法，（A，除导师外三作，2分），2022年8月
5、A simulation and machine learning based optimization method for integrated pedestrian facilities planning and staff assignment problem in the multi-mode rail transit transfer station，（A+，除导师外一作，49分），2021年12月
6、Optimizing total passenger waiting time in an urban rail network: A passenger flow guidance strategy based on a multi-agent simulation approach，（A+，除导师外二作，17.5分），2022年2月
7、A hybrid framework for synchronized passenger and train traffic simulation in an urban rail transit network，（A+，除导师外一作，49分），2022年8月
8、A collaborative method for improving passenger transportation capacity of an over-saturated urban rail transit line，（A，除导师外一作，28分），2021年11月</t>
  </si>
  <si>
    <t>境内会议：2021年11月、北京、RailBeijing - IAROR2021（国际会议）、分会场宣读论文</t>
  </si>
  <si>
    <t>1、2022年4月，西南交通大学第六届汉服之美摄影大赛 三等奖</t>
  </si>
  <si>
    <t>2020300348</t>
  </si>
  <si>
    <t>张玥</t>
  </si>
  <si>
    <t xml:space="preserve">1、吕敏，张玥等，熵-TOPSIS-IFPA 聚类方法在中欧班列运输节点风险识别中的应用.
（A，除导师外二作，12分），2021年12月；
2、Huangwencheng, Zhangyue等Urban rail transit passenger service quality evaluation based on the KANO–Entropy–TOPSIS model: the China case.
（A+，除导师外二作，17.5分），2022年5月.
</t>
  </si>
  <si>
    <t>2020310333</t>
  </si>
  <si>
    <t>张宗成</t>
  </si>
  <si>
    <t>蒋阳升</t>
  </si>
  <si>
    <t>2020310335</t>
  </si>
  <si>
    <t>赵天胤</t>
  </si>
  <si>
    <t>15520772289</t>
  </si>
  <si>
    <t>何华武</t>
  </si>
  <si>
    <t>注意：（此表适用于2020级博士）
1、所有分数保留两位小数；
2、所有成果认定有效时间范围2021.9.23—2022.9.22；
3、请按照模板格式填写。</t>
  </si>
  <si>
    <t>课程平均分</t>
  </si>
  <si>
    <t>课程平均分 35%</t>
  </si>
  <si>
    <t>学术成果55%</t>
  </si>
  <si>
    <t>2021XXXX</t>
  </si>
  <si>
    <t>注意：（此表适用于2021级博士）
1、所有分数保留两位小数；
2、所有成果认定有效时间范围2021.9.23—2022.9.22；
3、请按照模板格式填写。</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</si>
</sst>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color rgb="FFFF0000"/>
      <name val="宋体"/>
      <charset val="134"/>
      <scheme val="minor"/>
    </font>
    <font>
      <sz val="11"/>
      <name val="宋体"/>
      <charset val="134"/>
      <scheme val="minor"/>
    </font>
    <font>
      <b/>
      <sz val="11"/>
      <color theme="1"/>
      <name val="宋体"/>
      <charset val="134"/>
      <scheme val="minor"/>
    </font>
    <font>
      <b/>
      <sz val="11"/>
      <color rgb="FFFF0000"/>
      <name val="宋体"/>
      <charset val="134"/>
      <scheme val="minor"/>
    </font>
    <font>
      <b/>
      <sz val="11"/>
      <name val="宋体"/>
      <charset val="134"/>
      <scheme val="minor"/>
    </font>
    <font>
      <sz val="10.5"/>
      <name val="华文仿宋"/>
      <charset val="134"/>
    </font>
    <font>
      <sz val="11"/>
      <name val="Times New Roman"/>
      <charset val="134"/>
    </font>
    <font>
      <sz val="11"/>
      <name val="Wingdings"/>
      <charset val="2"/>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
      <sz val="11"/>
      <name val="Arial"/>
      <charset val="134"/>
    </font>
    <font>
      <sz val="11"/>
      <name val="Calibri"/>
      <charset val="134"/>
    </font>
    <font>
      <sz val="11"/>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style="thin">
        <color auto="1"/>
      </bottom>
      <diagonal/>
    </border>
    <border>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right/>
      <top style="thin">
        <color auto="1"/>
      </top>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9" fillId="2" borderId="0" applyNumberFormat="0" applyBorder="0" applyAlignment="0" applyProtection="0">
      <alignment vertical="center"/>
    </xf>
    <xf numFmtId="0" fontId="10" fillId="3"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4"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12" fillId="6"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7" borderId="13" applyNumberFormat="0" applyFont="0" applyAlignment="0" applyProtection="0">
      <alignment vertical="center"/>
    </xf>
    <xf numFmtId="0" fontId="12" fillId="8" borderId="0" applyNumberFormat="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4" applyNumberFormat="0" applyFill="0" applyAlignment="0" applyProtection="0">
      <alignment vertical="center"/>
    </xf>
    <xf numFmtId="0" fontId="20" fillId="0" borderId="14" applyNumberFormat="0" applyFill="0" applyAlignment="0" applyProtection="0">
      <alignment vertical="center"/>
    </xf>
    <xf numFmtId="0" fontId="12" fillId="9" borderId="0" applyNumberFormat="0" applyBorder="0" applyAlignment="0" applyProtection="0">
      <alignment vertical="center"/>
    </xf>
    <xf numFmtId="0" fontId="15" fillId="0" borderId="15" applyNumberFormat="0" applyFill="0" applyAlignment="0" applyProtection="0">
      <alignment vertical="center"/>
    </xf>
    <xf numFmtId="0" fontId="12" fillId="10" borderId="0" applyNumberFormat="0" applyBorder="0" applyAlignment="0" applyProtection="0">
      <alignment vertical="center"/>
    </xf>
    <xf numFmtId="0" fontId="21" fillId="11" borderId="16" applyNumberFormat="0" applyAlignment="0" applyProtection="0">
      <alignment vertical="center"/>
    </xf>
    <xf numFmtId="0" fontId="22" fillId="11" borderId="12" applyNumberFormat="0" applyAlignment="0" applyProtection="0">
      <alignment vertical="center"/>
    </xf>
    <xf numFmtId="0" fontId="23" fillId="12" borderId="17" applyNumberFormat="0" applyAlignment="0" applyProtection="0">
      <alignment vertical="center"/>
    </xf>
    <xf numFmtId="0" fontId="9" fillId="13" borderId="0" applyNumberFormat="0" applyBorder="0" applyAlignment="0" applyProtection="0">
      <alignment vertical="center"/>
    </xf>
    <xf numFmtId="0" fontId="12" fillId="14" borderId="0" applyNumberFormat="0" applyBorder="0" applyAlignment="0" applyProtection="0">
      <alignment vertical="center"/>
    </xf>
    <xf numFmtId="0" fontId="24" fillId="0" borderId="18" applyNumberFormat="0" applyFill="0" applyAlignment="0" applyProtection="0">
      <alignment vertical="center"/>
    </xf>
    <xf numFmtId="0" fontId="25" fillId="0" borderId="19"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9" fillId="17" borderId="0" applyNumberFormat="0" applyBorder="0" applyAlignment="0" applyProtection="0">
      <alignment vertical="center"/>
    </xf>
    <xf numFmtId="0" fontId="12"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12"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9" fillId="31" borderId="0" applyNumberFormat="0" applyBorder="0" applyAlignment="0" applyProtection="0">
      <alignment vertical="center"/>
    </xf>
    <xf numFmtId="0" fontId="12" fillId="32" borderId="0" applyNumberFormat="0" applyBorder="0" applyAlignment="0" applyProtection="0">
      <alignment vertical="center"/>
    </xf>
    <xf numFmtId="0" fontId="28" fillId="0" borderId="0">
      <alignment vertical="center"/>
    </xf>
  </cellStyleXfs>
  <cellXfs count="42">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1"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2" fillId="0" borderId="1" xfId="0" applyFont="1" applyBorder="1" applyAlignment="1">
      <alignment horizontal="center" vertical="center"/>
    </xf>
    <xf numFmtId="0" fontId="0" fillId="0" borderId="5" xfId="0" applyBorder="1">
      <alignment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0" xfId="0" applyFont="1" applyAlignment="1">
      <alignment horizontal="left" vertical="center"/>
    </xf>
    <xf numFmtId="0" fontId="4" fillId="0" borderId="1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1" fillId="0" borderId="1" xfId="0" applyFont="1" applyBorder="1" applyAlignment="1">
      <alignment horizontal="left" vertical="center"/>
    </xf>
    <xf numFmtId="0" fontId="0" fillId="0" borderId="0" xfId="0" applyAlignment="1">
      <alignment horizontal="center" vertical="center"/>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center" wrapText="1"/>
    </xf>
    <xf numFmtId="0" fontId="0" fillId="0" borderId="5" xfId="0"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xf>
    <xf numFmtId="0" fontId="8" fillId="0" borderId="1" xfId="0" applyFont="1" applyBorder="1" applyAlignment="1">
      <alignment horizontal="center" vertical="center" wrapText="1"/>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center" vertical="center"/>
    </xf>
    <xf numFmtId="0" fontId="5" fillId="0" borderId="11" xfId="0" applyFont="1" applyBorder="1" applyAlignment="1">
      <alignment horizontal="center" vertical="center" wrapText="1"/>
    </xf>
    <xf numFmtId="0" fontId="2" fillId="0" borderId="0" xfId="0" applyFont="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9"/>
  <sheetViews>
    <sheetView workbookViewId="0">
      <selection activeCell="B4" sqref="B4"/>
    </sheetView>
  </sheetViews>
  <sheetFormatPr defaultColWidth="9" defaultRowHeight="14"/>
  <cols>
    <col min="1" max="1" width="5" customWidth="1"/>
    <col min="2" max="2" width="12.5727272727273" customWidth="1"/>
    <col min="3" max="5" width="10.4272727272727" customWidth="1"/>
    <col min="6" max="6" width="24.4272727272727" customWidth="1"/>
    <col min="7" max="7" width="5.85454545454545" customWidth="1"/>
    <col min="8" max="8" width="16.4272727272727" customWidth="1"/>
    <col min="9" max="9" width="5.70909090909091" customWidth="1"/>
    <col min="10" max="10" width="25.2818181818182" customWidth="1"/>
    <col min="11" max="11" width="5.70909090909091" customWidth="1"/>
    <col min="12" max="12" width="16.4272727272727" customWidth="1"/>
    <col min="13" max="13" width="5.70909090909091" customWidth="1"/>
    <col min="14" max="14" width="16.4272727272727" customWidth="1"/>
    <col min="15" max="15" width="5.70909090909091" customWidth="1"/>
    <col min="16" max="16" width="16.4272727272727" customWidth="1"/>
    <col min="17" max="17" width="5.70909090909091" customWidth="1"/>
    <col min="18" max="18" width="20.7090909090909" customWidth="1"/>
    <col min="19" max="19" width="5.70909090909091" customWidth="1"/>
    <col min="20" max="20" width="14.1363636363636" customWidth="1"/>
    <col min="21" max="21" width="13.1363636363636" customWidth="1"/>
    <col min="22" max="22" width="14.1363636363636" customWidth="1"/>
    <col min="23" max="24" width="16.4272727272727" customWidth="1"/>
    <col min="25" max="25" width="13.7090909090909" customWidth="1"/>
    <col min="26" max="26" width="14.2818181818182" customWidth="1"/>
    <col min="27" max="27" width="12.8545454545455" customWidth="1"/>
  </cols>
  <sheetData>
    <row r="1" ht="18.75" customHeight="1" spans="1:28">
      <c r="A1" s="4" t="s">
        <v>0</v>
      </c>
      <c r="B1" s="4" t="s">
        <v>1</v>
      </c>
      <c r="C1" s="4" t="s">
        <v>2</v>
      </c>
      <c r="D1" s="5" t="s">
        <v>3</v>
      </c>
      <c r="E1" s="5" t="s">
        <v>4</v>
      </c>
      <c r="F1" s="7" t="s">
        <v>5</v>
      </c>
      <c r="G1" s="15"/>
      <c r="H1" s="15"/>
      <c r="I1" s="15"/>
      <c r="J1" s="15"/>
      <c r="K1" s="15"/>
      <c r="L1" s="15"/>
      <c r="M1" s="15"/>
      <c r="N1" s="15"/>
      <c r="O1" s="15"/>
      <c r="P1" s="15"/>
      <c r="Q1" s="15"/>
      <c r="R1" s="15"/>
      <c r="S1" s="19"/>
      <c r="T1" s="20" t="s">
        <v>6</v>
      </c>
      <c r="U1" s="6" t="s">
        <v>7</v>
      </c>
      <c r="V1" s="6" t="s">
        <v>8</v>
      </c>
      <c r="W1" s="6"/>
      <c r="X1" s="6"/>
      <c r="Y1" s="20" t="s">
        <v>9</v>
      </c>
      <c r="Z1" s="4" t="s">
        <v>10</v>
      </c>
      <c r="AA1" s="4" t="s">
        <v>11</v>
      </c>
      <c r="AB1" s="4" t="s">
        <v>12</v>
      </c>
    </row>
    <row r="2" ht="18.75" customHeight="1" spans="1:28">
      <c r="A2" s="4"/>
      <c r="B2" s="4"/>
      <c r="C2" s="4"/>
      <c r="D2" s="8"/>
      <c r="E2" s="8"/>
      <c r="F2" s="4" t="s">
        <v>13</v>
      </c>
      <c r="G2" s="4" t="s">
        <v>14</v>
      </c>
      <c r="H2" s="4" t="s">
        <v>15</v>
      </c>
      <c r="I2" s="4" t="s">
        <v>14</v>
      </c>
      <c r="J2" s="4" t="s">
        <v>16</v>
      </c>
      <c r="K2" s="4" t="s">
        <v>14</v>
      </c>
      <c r="L2" s="4" t="s">
        <v>17</v>
      </c>
      <c r="M2" s="4" t="s">
        <v>14</v>
      </c>
      <c r="N2" s="4" t="s">
        <v>18</v>
      </c>
      <c r="O2" s="4" t="s">
        <v>14</v>
      </c>
      <c r="P2" s="4" t="s">
        <v>19</v>
      </c>
      <c r="Q2" s="4" t="s">
        <v>14</v>
      </c>
      <c r="R2" s="4" t="s">
        <v>20</v>
      </c>
      <c r="S2" s="4" t="s">
        <v>14</v>
      </c>
      <c r="T2" s="21"/>
      <c r="U2" s="6"/>
      <c r="V2" s="4" t="s">
        <v>21</v>
      </c>
      <c r="W2" s="4" t="s">
        <v>22</v>
      </c>
      <c r="X2" s="4" t="s">
        <v>23</v>
      </c>
      <c r="Y2" s="21"/>
      <c r="Z2" s="4"/>
      <c r="AA2" s="4"/>
      <c r="AB2" s="4"/>
    </row>
    <row r="3" s="1" customFormat="1" ht="196" spans="1:28">
      <c r="A3" s="9">
        <v>1</v>
      </c>
      <c r="B3" s="9" t="s">
        <v>24</v>
      </c>
      <c r="C3" s="9" t="s">
        <v>25</v>
      </c>
      <c r="D3" s="9"/>
      <c r="E3" s="9"/>
      <c r="F3" s="10" t="s">
        <v>26</v>
      </c>
      <c r="G3" s="10"/>
      <c r="H3" s="10" t="s">
        <v>27</v>
      </c>
      <c r="I3" s="10"/>
      <c r="J3" s="10" t="s">
        <v>28</v>
      </c>
      <c r="K3" s="10"/>
      <c r="L3" s="10" t="s">
        <v>29</v>
      </c>
      <c r="M3" s="10"/>
      <c r="N3" s="10" t="s">
        <v>30</v>
      </c>
      <c r="O3" s="10"/>
      <c r="P3" s="10" t="s">
        <v>31</v>
      </c>
      <c r="Q3" s="10"/>
      <c r="R3" s="10" t="s">
        <v>32</v>
      </c>
      <c r="S3" s="10"/>
      <c r="T3" s="10"/>
      <c r="U3" s="9"/>
      <c r="V3" s="10" t="s">
        <v>33</v>
      </c>
      <c r="W3" s="10" t="s">
        <v>34</v>
      </c>
      <c r="X3" s="10" t="s">
        <v>35</v>
      </c>
      <c r="Y3" s="22"/>
      <c r="Z3" s="9"/>
      <c r="AA3" s="9"/>
      <c r="AB3" s="9"/>
    </row>
    <row r="4" s="2" customFormat="1" spans="1:28">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row>
    <row r="5" s="2" customFormat="1" spans="1:28">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row>
    <row r="6" s="2" customFormat="1" spans="1:28">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2" customFormat="1" spans="1:28">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row>
    <row r="8" s="2" customFormat="1" spans="1:28">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row>
    <row r="9" s="2" customFormat="1" spans="1:28">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row>
    <row r="10" s="2" customFormat="1" spans="1:28">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row>
    <row r="11" s="2" customFormat="1" spans="1:28">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row>
    <row r="12" s="2" customFormat="1" spans="1:28">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row>
    <row r="13" s="2" customFormat="1" spans="1:28">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row>
    <row r="14" s="2" customFormat="1" spans="1:28">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row>
    <row r="15" s="2" customFormat="1" spans="1:28">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row>
    <row r="18" ht="14.75"/>
    <row r="19" ht="57" customHeight="1" spans="1:11">
      <c r="A19" s="12"/>
      <c r="B19" s="13" t="s">
        <v>36</v>
      </c>
      <c r="C19" s="14"/>
      <c r="D19" s="14"/>
      <c r="E19" s="14"/>
      <c r="F19" s="14"/>
      <c r="G19" s="14"/>
      <c r="H19" s="14"/>
      <c r="I19" s="16"/>
      <c r="J19" s="17"/>
      <c r="K19" s="18"/>
    </row>
  </sheetData>
  <sortState ref="A2:K26">
    <sortCondition ref="J2" descending="1"/>
  </sortState>
  <mergeCells count="14">
    <mergeCell ref="F1:S1"/>
    <mergeCell ref="V1:X1"/>
    <mergeCell ref="B19:J19"/>
    <mergeCell ref="A1:A2"/>
    <mergeCell ref="B1:B2"/>
    <mergeCell ref="C1:C2"/>
    <mergeCell ref="D1:D2"/>
    <mergeCell ref="E1:E2"/>
    <mergeCell ref="T1:T2"/>
    <mergeCell ref="U1:U2"/>
    <mergeCell ref="Y1:Y2"/>
    <mergeCell ref="Z1:Z2"/>
    <mergeCell ref="AA1:AA2"/>
    <mergeCell ref="AB1:AB2"/>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9"/>
  <sheetViews>
    <sheetView topLeftCell="L1" workbookViewId="0">
      <selection activeCell="B19" sqref="B19:J19"/>
    </sheetView>
  </sheetViews>
  <sheetFormatPr defaultColWidth="9" defaultRowHeight="14"/>
  <cols>
    <col min="1" max="1" width="5" customWidth="1"/>
    <col min="2" max="2" width="12.5727272727273" customWidth="1"/>
    <col min="3" max="5" width="10.4272727272727" customWidth="1"/>
    <col min="6" max="6" width="24.4272727272727" customWidth="1"/>
    <col min="7" max="7" width="5.85454545454545" customWidth="1"/>
    <col min="8" max="8" width="16.4272727272727" customWidth="1"/>
    <col min="9" max="9" width="5.70909090909091" customWidth="1"/>
    <col min="10" max="10" width="25.2818181818182" customWidth="1"/>
    <col min="11" max="11" width="5.70909090909091" customWidth="1"/>
    <col min="12" max="12" width="16.4272727272727" customWidth="1"/>
    <col min="13" max="13" width="5.70909090909091" customWidth="1"/>
    <col min="14" max="14" width="16.4272727272727" customWidth="1"/>
    <col min="15" max="15" width="5.70909090909091" customWidth="1"/>
    <col min="16" max="16" width="16.4272727272727" customWidth="1"/>
    <col min="17" max="17" width="5.70909090909091" customWidth="1"/>
    <col min="18" max="18" width="20.7090909090909" customWidth="1"/>
    <col min="19" max="19" width="5.70909090909091" customWidth="1"/>
    <col min="20" max="20" width="14.1363636363636" customWidth="1"/>
    <col min="21" max="21" width="13.1363636363636" customWidth="1"/>
    <col min="22" max="22" width="14.1363636363636" customWidth="1"/>
    <col min="23" max="24" width="16.4272727272727" customWidth="1"/>
    <col min="25" max="25" width="13.7090909090909" customWidth="1"/>
    <col min="26" max="26" width="14.2818181818182" customWidth="1"/>
    <col min="27" max="27" width="12.8545454545455" customWidth="1"/>
  </cols>
  <sheetData>
    <row r="1" ht="18.75" customHeight="1" spans="1:28">
      <c r="A1" s="4" t="s">
        <v>0</v>
      </c>
      <c r="B1" s="4" t="s">
        <v>1</v>
      </c>
      <c r="C1" s="4" t="s">
        <v>2</v>
      </c>
      <c r="D1" s="5" t="s">
        <v>3</v>
      </c>
      <c r="E1" s="5" t="s">
        <v>4</v>
      </c>
      <c r="F1" s="7" t="s">
        <v>5</v>
      </c>
      <c r="G1" s="15"/>
      <c r="H1" s="15"/>
      <c r="I1" s="15"/>
      <c r="J1" s="15"/>
      <c r="K1" s="15"/>
      <c r="L1" s="15"/>
      <c r="M1" s="15"/>
      <c r="N1" s="15"/>
      <c r="O1" s="15"/>
      <c r="P1" s="15"/>
      <c r="Q1" s="15"/>
      <c r="R1" s="15"/>
      <c r="S1" s="19"/>
      <c r="T1" s="20" t="s">
        <v>6</v>
      </c>
      <c r="U1" s="6" t="s">
        <v>7</v>
      </c>
      <c r="V1" s="6" t="s">
        <v>8</v>
      </c>
      <c r="W1" s="6"/>
      <c r="X1" s="6"/>
      <c r="Y1" s="20" t="s">
        <v>9</v>
      </c>
      <c r="Z1" s="4" t="s">
        <v>10</v>
      </c>
      <c r="AA1" s="4" t="s">
        <v>11</v>
      </c>
      <c r="AB1" s="4" t="s">
        <v>12</v>
      </c>
    </row>
    <row r="2" ht="18.75" customHeight="1" spans="1:28">
      <c r="A2" s="4"/>
      <c r="B2" s="4"/>
      <c r="C2" s="4"/>
      <c r="D2" s="8"/>
      <c r="E2" s="8"/>
      <c r="F2" s="4" t="s">
        <v>13</v>
      </c>
      <c r="G2" s="4" t="s">
        <v>14</v>
      </c>
      <c r="H2" s="4" t="s">
        <v>15</v>
      </c>
      <c r="I2" s="4" t="s">
        <v>14</v>
      </c>
      <c r="J2" s="4" t="s">
        <v>16</v>
      </c>
      <c r="K2" s="4" t="s">
        <v>14</v>
      </c>
      <c r="L2" s="4" t="s">
        <v>17</v>
      </c>
      <c r="M2" s="4" t="s">
        <v>14</v>
      </c>
      <c r="N2" s="4" t="s">
        <v>18</v>
      </c>
      <c r="O2" s="4" t="s">
        <v>14</v>
      </c>
      <c r="P2" s="4" t="s">
        <v>19</v>
      </c>
      <c r="Q2" s="4" t="s">
        <v>14</v>
      </c>
      <c r="R2" s="4" t="s">
        <v>20</v>
      </c>
      <c r="S2" s="4" t="s">
        <v>14</v>
      </c>
      <c r="T2" s="21"/>
      <c r="U2" s="6"/>
      <c r="V2" s="4" t="s">
        <v>21</v>
      </c>
      <c r="W2" s="4" t="s">
        <v>22</v>
      </c>
      <c r="X2" s="4" t="s">
        <v>23</v>
      </c>
      <c r="Y2" s="21"/>
      <c r="Z2" s="4"/>
      <c r="AA2" s="4"/>
      <c r="AB2" s="4"/>
    </row>
    <row r="3" s="1" customFormat="1" ht="196" spans="1:28">
      <c r="A3" s="9">
        <v>1</v>
      </c>
      <c r="B3" s="9" t="s">
        <v>37</v>
      </c>
      <c r="C3" s="9" t="s">
        <v>25</v>
      </c>
      <c r="D3" s="9"/>
      <c r="E3" s="9"/>
      <c r="F3" s="10" t="s">
        <v>26</v>
      </c>
      <c r="G3" s="10"/>
      <c r="H3" s="10" t="s">
        <v>27</v>
      </c>
      <c r="I3" s="10"/>
      <c r="J3" s="10" t="s">
        <v>28</v>
      </c>
      <c r="K3" s="10"/>
      <c r="L3" s="10" t="s">
        <v>29</v>
      </c>
      <c r="M3" s="10"/>
      <c r="N3" s="10" t="s">
        <v>30</v>
      </c>
      <c r="O3" s="10"/>
      <c r="P3" s="10" t="s">
        <v>31</v>
      </c>
      <c r="Q3" s="10"/>
      <c r="R3" s="10" t="s">
        <v>32</v>
      </c>
      <c r="S3" s="10"/>
      <c r="T3" s="10"/>
      <c r="U3" s="9"/>
      <c r="V3" s="10" t="s">
        <v>33</v>
      </c>
      <c r="W3" s="10" t="s">
        <v>34</v>
      </c>
      <c r="X3" s="10" t="s">
        <v>35</v>
      </c>
      <c r="Y3" s="22"/>
      <c r="Z3" s="9"/>
      <c r="AA3" s="9"/>
      <c r="AB3" s="9"/>
    </row>
    <row r="4" s="2" customFormat="1" spans="1:28">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row>
    <row r="5" s="2" customFormat="1" spans="1:28">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row>
    <row r="6" s="2" customFormat="1" spans="1:28">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2" customFormat="1" spans="1:28">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row>
    <row r="8" s="2" customFormat="1" spans="1:28">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row>
    <row r="9" s="2" customFormat="1" spans="1:28">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row>
    <row r="10" s="2" customFormat="1" spans="1:28">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row>
    <row r="11" s="2" customFormat="1" spans="1:28">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row>
    <row r="12" s="2" customFormat="1" spans="1:28">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row>
    <row r="13" s="2" customFormat="1" spans="1:28">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row>
    <row r="14" s="2" customFormat="1" spans="1:28">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row>
    <row r="15" s="2" customFormat="1" spans="1:28">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row>
    <row r="18" ht="14.75"/>
    <row r="19" ht="57.95" customHeight="1" spans="1:11">
      <c r="A19" s="12"/>
      <c r="B19" s="13" t="s">
        <v>38</v>
      </c>
      <c r="C19" s="14"/>
      <c r="D19" s="14"/>
      <c r="E19" s="14"/>
      <c r="F19" s="14"/>
      <c r="G19" s="14"/>
      <c r="H19" s="14"/>
      <c r="I19" s="16"/>
      <c r="J19" s="17"/>
      <c r="K19" s="18"/>
    </row>
  </sheetData>
  <mergeCells count="14">
    <mergeCell ref="F1:S1"/>
    <mergeCell ref="V1:X1"/>
    <mergeCell ref="B19:J19"/>
    <mergeCell ref="A1:A2"/>
    <mergeCell ref="B1:B2"/>
    <mergeCell ref="C1:C2"/>
    <mergeCell ref="D1:D2"/>
    <mergeCell ref="E1:E2"/>
    <mergeCell ref="T1:T2"/>
    <mergeCell ref="U1:U2"/>
    <mergeCell ref="Y1:Y2"/>
    <mergeCell ref="Z1:Z2"/>
    <mergeCell ref="AA1:AA2"/>
    <mergeCell ref="AB1:AB2"/>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A37"/>
  <sheetViews>
    <sheetView tabSelected="1" zoomScale="115" zoomScaleNormal="115" workbookViewId="0">
      <selection activeCell="H3" sqref="H3"/>
    </sheetView>
  </sheetViews>
  <sheetFormatPr defaultColWidth="9" defaultRowHeight="14"/>
  <cols>
    <col min="1" max="1" width="5" style="23" customWidth="1"/>
    <col min="2" max="2" width="12.5727272727273" style="23" customWidth="1"/>
    <col min="3" max="3" width="10.4272727272727" style="23" customWidth="1"/>
    <col min="4" max="4" width="12.8181818181818" style="23" customWidth="1"/>
    <col min="5" max="5" width="10.4272727272727" style="23" customWidth="1"/>
    <col min="6" max="6" width="24.4272727272727" style="23" customWidth="1"/>
    <col min="7" max="7" width="5.85454545454545" style="23" customWidth="1"/>
    <col min="8" max="8" width="16.4272727272727" style="23" customWidth="1"/>
    <col min="9" max="9" width="5.70909090909091" style="23" customWidth="1"/>
    <col min="10" max="10" width="25.2818181818182" style="23" customWidth="1"/>
    <col min="11" max="11" width="5.70909090909091" style="23" customWidth="1"/>
    <col min="12" max="12" width="16.4272727272727" style="23" customWidth="1"/>
    <col min="13" max="13" width="5.70909090909091" style="23" customWidth="1"/>
    <col min="14" max="14" width="16.4272727272727" style="23" customWidth="1"/>
    <col min="15" max="15" width="5.70909090909091" style="23" customWidth="1"/>
    <col min="16" max="16" width="16.4272727272727" style="23" customWidth="1"/>
    <col min="17" max="17" width="5.70909090909091" style="23" customWidth="1"/>
    <col min="18" max="18" width="20.7090909090909" style="23" customWidth="1"/>
    <col min="19" max="19" width="5.70909090909091" style="23" customWidth="1"/>
    <col min="20" max="20" width="14.1363636363636" style="23" customWidth="1"/>
    <col min="21" max="21" width="13.1363636363636" style="23" customWidth="1"/>
    <col min="22" max="22" width="14.1363636363636" style="23" customWidth="1"/>
    <col min="23" max="24" width="16.4272727272727" style="23" customWidth="1"/>
    <col min="25" max="25" width="13.7090909090909" style="23" customWidth="1"/>
    <col min="26" max="26" width="14.2818181818182" style="23" customWidth="1"/>
    <col min="27" max="27" width="12.8545454545455" style="23" customWidth="1"/>
    <col min="28" max="16384" width="9" style="23"/>
  </cols>
  <sheetData>
    <row r="1" ht="18.75" customHeight="1" spans="1:27">
      <c r="A1" s="24" t="s">
        <v>0</v>
      </c>
      <c r="B1" s="24" t="s">
        <v>1</v>
      </c>
      <c r="C1" s="24" t="s">
        <v>2</v>
      </c>
      <c r="D1" s="25" t="s">
        <v>3</v>
      </c>
      <c r="E1" s="25" t="s">
        <v>4</v>
      </c>
      <c r="F1" s="26" t="s">
        <v>5</v>
      </c>
      <c r="G1" s="27"/>
      <c r="H1" s="27"/>
      <c r="I1" s="27"/>
      <c r="J1" s="27"/>
      <c r="K1" s="27"/>
      <c r="L1" s="27"/>
      <c r="M1" s="27"/>
      <c r="N1" s="27"/>
      <c r="O1" s="27"/>
      <c r="P1" s="27"/>
      <c r="Q1" s="27"/>
      <c r="R1" s="27"/>
      <c r="S1" s="40"/>
      <c r="T1" s="25" t="s">
        <v>6</v>
      </c>
      <c r="U1" s="24" t="s">
        <v>7</v>
      </c>
      <c r="V1" s="24" t="s">
        <v>8</v>
      </c>
      <c r="W1" s="24"/>
      <c r="X1" s="24"/>
      <c r="Y1" s="25" t="s">
        <v>9</v>
      </c>
      <c r="Z1" s="24" t="s">
        <v>10</v>
      </c>
      <c r="AA1" s="24" t="s">
        <v>11</v>
      </c>
    </row>
    <row r="2" ht="18.75" customHeight="1" spans="1:27">
      <c r="A2" s="24"/>
      <c r="B2" s="24"/>
      <c r="C2" s="24"/>
      <c r="D2" s="28"/>
      <c r="E2" s="28"/>
      <c r="F2" s="24" t="s">
        <v>13</v>
      </c>
      <c r="G2" s="24" t="s">
        <v>14</v>
      </c>
      <c r="H2" s="24" t="s">
        <v>15</v>
      </c>
      <c r="I2" s="24" t="s">
        <v>14</v>
      </c>
      <c r="J2" s="24" t="s">
        <v>16</v>
      </c>
      <c r="K2" s="24" t="s">
        <v>14</v>
      </c>
      <c r="L2" s="24" t="s">
        <v>17</v>
      </c>
      <c r="M2" s="24" t="s">
        <v>14</v>
      </c>
      <c r="N2" s="24" t="s">
        <v>18</v>
      </c>
      <c r="O2" s="24" t="s">
        <v>14</v>
      </c>
      <c r="P2" s="24" t="s">
        <v>19</v>
      </c>
      <c r="Q2" s="24" t="s">
        <v>14</v>
      </c>
      <c r="R2" s="24" t="s">
        <v>20</v>
      </c>
      <c r="S2" s="24" t="s">
        <v>14</v>
      </c>
      <c r="T2" s="28"/>
      <c r="U2" s="24"/>
      <c r="V2" s="24" t="s">
        <v>21</v>
      </c>
      <c r="W2" s="24" t="s">
        <v>22</v>
      </c>
      <c r="X2" s="24" t="s">
        <v>23</v>
      </c>
      <c r="Y2" s="28"/>
      <c r="Z2" s="24"/>
      <c r="AA2" s="24"/>
    </row>
    <row r="3" s="2" customFormat="1" ht="409.5" spans="1:27">
      <c r="A3" s="29">
        <v>1</v>
      </c>
      <c r="B3" s="29" t="s">
        <v>39</v>
      </c>
      <c r="C3" s="29" t="s">
        <v>40</v>
      </c>
      <c r="D3" s="30">
        <v>18582481218</v>
      </c>
      <c r="E3" s="29" t="s">
        <v>41</v>
      </c>
      <c r="F3" s="29" t="s">
        <v>42</v>
      </c>
      <c r="G3" s="29">
        <v>251.75</v>
      </c>
      <c r="H3" s="29"/>
      <c r="I3" s="29"/>
      <c r="J3" s="29"/>
      <c r="K3" s="29"/>
      <c r="L3" s="29"/>
      <c r="M3" s="29"/>
      <c r="N3" s="29"/>
      <c r="O3" s="29"/>
      <c r="P3" s="29" t="s">
        <v>43</v>
      </c>
      <c r="Q3" s="29">
        <v>9</v>
      </c>
      <c r="R3" s="29" t="s">
        <v>44</v>
      </c>
      <c r="S3" s="29">
        <v>22</v>
      </c>
      <c r="T3" s="29">
        <f>S3+Q3+O3+M3+K3+I3+G3</f>
        <v>282.75</v>
      </c>
      <c r="U3" s="29">
        <f t="shared" ref="U3:U32" si="0">T3*0.9</f>
        <v>254.475</v>
      </c>
      <c r="V3" s="29"/>
      <c r="W3" s="29" t="s">
        <v>45</v>
      </c>
      <c r="X3" s="29" t="s">
        <v>46</v>
      </c>
      <c r="Y3" s="29">
        <v>3</v>
      </c>
      <c r="Z3" s="29">
        <f t="shared" ref="Z3:Z33" si="1">Y3*0.1</f>
        <v>0.3</v>
      </c>
      <c r="AA3" s="29">
        <f t="shared" ref="AA3:AA33" si="2">U3+Z3</f>
        <v>254.775</v>
      </c>
    </row>
    <row r="4" s="2" customFormat="1" ht="84" spans="1:27">
      <c r="A4" s="29">
        <v>2</v>
      </c>
      <c r="B4" s="29" t="s">
        <v>47</v>
      </c>
      <c r="C4" s="29" t="s">
        <v>48</v>
      </c>
      <c r="D4" s="30" t="s">
        <v>49</v>
      </c>
      <c r="E4" s="29" t="s">
        <v>50</v>
      </c>
      <c r="F4" s="29" t="s">
        <v>51</v>
      </c>
      <c r="G4" s="29">
        <v>12</v>
      </c>
      <c r="H4" s="29"/>
      <c r="I4" s="29"/>
      <c r="J4" s="29"/>
      <c r="K4" s="29"/>
      <c r="L4" s="29"/>
      <c r="M4" s="29"/>
      <c r="N4" s="29"/>
      <c r="O4" s="29"/>
      <c r="P4" s="29"/>
      <c r="Q4" s="29"/>
      <c r="R4" s="29" t="s">
        <v>52</v>
      </c>
      <c r="S4" s="29">
        <v>10</v>
      </c>
      <c r="T4" s="29">
        <f t="shared" ref="T3:T32" si="3">S4+Q4+O4+M4+K4+I4+G4</f>
        <v>22</v>
      </c>
      <c r="U4" s="29">
        <f t="shared" si="0"/>
        <v>19.8</v>
      </c>
      <c r="V4" s="29"/>
      <c r="W4" s="29"/>
      <c r="X4" s="29"/>
      <c r="Y4" s="29">
        <v>0</v>
      </c>
      <c r="Z4" s="29">
        <f t="shared" si="1"/>
        <v>0</v>
      </c>
      <c r="AA4" s="29">
        <f t="shared" si="2"/>
        <v>19.8</v>
      </c>
    </row>
    <row r="5" s="2" customFormat="1" ht="56" spans="1:27">
      <c r="A5" s="29">
        <v>3</v>
      </c>
      <c r="B5" s="29" t="s">
        <v>53</v>
      </c>
      <c r="C5" s="29" t="s">
        <v>54</v>
      </c>
      <c r="D5" s="29">
        <v>18605439779</v>
      </c>
      <c r="E5" s="29" t="s">
        <v>55</v>
      </c>
      <c r="F5" s="29" t="s">
        <v>56</v>
      </c>
      <c r="G5" s="29">
        <v>0</v>
      </c>
      <c r="H5" s="29" t="s">
        <v>56</v>
      </c>
      <c r="I5" s="29">
        <v>0</v>
      </c>
      <c r="J5" s="29" t="s">
        <v>56</v>
      </c>
      <c r="K5" s="29">
        <v>0</v>
      </c>
      <c r="L5" s="29" t="s">
        <v>56</v>
      </c>
      <c r="M5" s="29">
        <v>0</v>
      </c>
      <c r="N5" s="29" t="s">
        <v>56</v>
      </c>
      <c r="O5" s="29">
        <v>0</v>
      </c>
      <c r="P5" s="29" t="s">
        <v>56</v>
      </c>
      <c r="Q5" s="29">
        <v>0</v>
      </c>
      <c r="R5" s="29" t="s">
        <v>56</v>
      </c>
      <c r="S5" s="29">
        <v>0</v>
      </c>
      <c r="T5" s="29">
        <f t="shared" si="3"/>
        <v>0</v>
      </c>
      <c r="U5" s="29">
        <f t="shared" si="0"/>
        <v>0</v>
      </c>
      <c r="V5" s="29" t="s">
        <v>57</v>
      </c>
      <c r="W5" s="29" t="s">
        <v>56</v>
      </c>
      <c r="X5" s="29" t="s">
        <v>58</v>
      </c>
      <c r="Y5" s="29">
        <v>2</v>
      </c>
      <c r="Z5" s="29">
        <f t="shared" si="1"/>
        <v>0.2</v>
      </c>
      <c r="AA5" s="29">
        <f t="shared" si="2"/>
        <v>0.2</v>
      </c>
    </row>
    <row r="6" s="2" customFormat="1" ht="409.5" spans="1:27">
      <c r="A6" s="29">
        <v>4</v>
      </c>
      <c r="B6" s="29" t="s">
        <v>59</v>
      </c>
      <c r="C6" s="29" t="s">
        <v>60</v>
      </c>
      <c r="D6" s="30" t="s">
        <v>61</v>
      </c>
      <c r="E6" s="29" t="s">
        <v>62</v>
      </c>
      <c r="F6" s="29" t="s">
        <v>63</v>
      </c>
      <c r="G6" s="29">
        <v>50</v>
      </c>
      <c r="H6" s="29" t="s">
        <v>56</v>
      </c>
      <c r="I6" s="29">
        <v>0</v>
      </c>
      <c r="J6" s="29" t="s">
        <v>56</v>
      </c>
      <c r="K6" s="29">
        <v>0</v>
      </c>
      <c r="L6" s="29" t="s">
        <v>56</v>
      </c>
      <c r="M6" s="29">
        <v>0</v>
      </c>
      <c r="N6" s="29" t="s">
        <v>56</v>
      </c>
      <c r="O6" s="29">
        <v>0</v>
      </c>
      <c r="P6" s="29" t="s">
        <v>64</v>
      </c>
      <c r="Q6" s="29">
        <v>18</v>
      </c>
      <c r="R6" s="29" t="s">
        <v>56</v>
      </c>
      <c r="S6" s="29">
        <v>0</v>
      </c>
      <c r="T6" s="29">
        <f t="shared" si="3"/>
        <v>68</v>
      </c>
      <c r="U6" s="29">
        <f t="shared" si="0"/>
        <v>61.2</v>
      </c>
      <c r="V6" s="29" t="s">
        <v>56</v>
      </c>
      <c r="W6" s="29" t="s">
        <v>56</v>
      </c>
      <c r="X6" s="29">
        <v>0</v>
      </c>
      <c r="Y6" s="29">
        <v>0</v>
      </c>
      <c r="Z6" s="29">
        <f t="shared" si="1"/>
        <v>0</v>
      </c>
      <c r="AA6" s="29">
        <f t="shared" si="2"/>
        <v>61.2</v>
      </c>
    </row>
    <row r="7" s="2" customFormat="1" spans="1:27">
      <c r="A7" s="29">
        <v>5</v>
      </c>
      <c r="B7" s="29" t="s">
        <v>65</v>
      </c>
      <c r="C7" s="29" t="s">
        <v>66</v>
      </c>
      <c r="D7" s="29">
        <v>18200295820</v>
      </c>
      <c r="E7" s="29" t="s">
        <v>67</v>
      </c>
      <c r="F7" s="29"/>
      <c r="G7" s="29">
        <v>0</v>
      </c>
      <c r="H7" s="29"/>
      <c r="I7" s="29">
        <v>0</v>
      </c>
      <c r="J7" s="29"/>
      <c r="K7" s="29">
        <v>0</v>
      </c>
      <c r="L7" s="29"/>
      <c r="M7" s="29">
        <v>0</v>
      </c>
      <c r="N7" s="29"/>
      <c r="O7" s="29">
        <v>0</v>
      </c>
      <c r="P7" s="29"/>
      <c r="Q7" s="29">
        <v>0</v>
      </c>
      <c r="R7" s="29"/>
      <c r="S7" s="29">
        <v>0</v>
      </c>
      <c r="T7" s="29">
        <f t="shared" si="3"/>
        <v>0</v>
      </c>
      <c r="U7" s="29">
        <f t="shared" si="0"/>
        <v>0</v>
      </c>
      <c r="V7" s="29">
        <v>0</v>
      </c>
      <c r="W7" s="29">
        <v>0</v>
      </c>
      <c r="X7" s="29">
        <v>0</v>
      </c>
      <c r="Y7" s="29">
        <v>0</v>
      </c>
      <c r="Z7" s="29">
        <f t="shared" si="1"/>
        <v>0</v>
      </c>
      <c r="AA7" s="29">
        <f t="shared" si="2"/>
        <v>0</v>
      </c>
    </row>
    <row r="8" s="2" customFormat="1" ht="409.5" spans="1:27">
      <c r="A8" s="29">
        <v>6</v>
      </c>
      <c r="B8" s="29" t="s">
        <v>68</v>
      </c>
      <c r="C8" s="29" t="s">
        <v>69</v>
      </c>
      <c r="D8" s="29">
        <v>15528096119</v>
      </c>
      <c r="E8" s="29" t="s">
        <v>70</v>
      </c>
      <c r="F8" s="29" t="s">
        <v>71</v>
      </c>
      <c r="G8" s="29">
        <v>220</v>
      </c>
      <c r="H8" s="29"/>
      <c r="I8" s="29"/>
      <c r="J8" s="29"/>
      <c r="K8" s="29"/>
      <c r="L8" s="29"/>
      <c r="M8" s="29"/>
      <c r="N8" s="29"/>
      <c r="O8" s="29"/>
      <c r="P8" s="29" t="s">
        <v>72</v>
      </c>
      <c r="Q8" s="29">
        <v>24</v>
      </c>
      <c r="R8" s="41"/>
      <c r="S8" s="29"/>
      <c r="T8" s="29">
        <f t="shared" si="3"/>
        <v>244</v>
      </c>
      <c r="U8" s="29">
        <f t="shared" si="0"/>
        <v>219.6</v>
      </c>
      <c r="V8" s="29"/>
      <c r="W8" s="29"/>
      <c r="X8" s="29"/>
      <c r="Y8" s="29"/>
      <c r="Z8" s="29">
        <f t="shared" si="1"/>
        <v>0</v>
      </c>
      <c r="AA8" s="29">
        <f t="shared" si="2"/>
        <v>219.6</v>
      </c>
    </row>
    <row r="9" s="2" customFormat="1" ht="86.25" customHeight="1" spans="1:27">
      <c r="A9" s="29">
        <v>7</v>
      </c>
      <c r="B9" s="29" t="s">
        <v>73</v>
      </c>
      <c r="C9" s="29" t="s">
        <v>74</v>
      </c>
      <c r="D9" s="29">
        <v>15708181635</v>
      </c>
      <c r="E9" s="29" t="s">
        <v>75</v>
      </c>
      <c r="F9" s="29"/>
      <c r="G9" s="29"/>
      <c r="H9" s="29"/>
      <c r="I9" s="29"/>
      <c r="J9" s="29"/>
      <c r="K9" s="29"/>
      <c r="L9" s="29"/>
      <c r="M9" s="29"/>
      <c r="N9" s="29" t="s">
        <v>76</v>
      </c>
      <c r="O9" s="29">
        <v>35</v>
      </c>
      <c r="P9" s="29"/>
      <c r="Q9" s="29"/>
      <c r="R9" s="29"/>
      <c r="S9" s="29"/>
      <c r="T9" s="29">
        <f t="shared" si="3"/>
        <v>35</v>
      </c>
      <c r="U9" s="29">
        <f t="shared" si="0"/>
        <v>31.5</v>
      </c>
      <c r="V9" s="29"/>
      <c r="W9" s="29"/>
      <c r="X9" s="29"/>
      <c r="Y9" s="29"/>
      <c r="Z9" s="29">
        <f t="shared" si="1"/>
        <v>0</v>
      </c>
      <c r="AA9" s="29">
        <f t="shared" si="2"/>
        <v>31.5</v>
      </c>
    </row>
    <row r="10" s="2" customFormat="1" spans="1:27">
      <c r="A10" s="29">
        <v>8</v>
      </c>
      <c r="B10" s="29" t="s">
        <v>77</v>
      </c>
      <c r="C10" s="29" t="s">
        <v>78</v>
      </c>
      <c r="D10" s="29">
        <v>18512853069</v>
      </c>
      <c r="E10" s="29" t="s">
        <v>79</v>
      </c>
      <c r="F10" s="29"/>
      <c r="G10" s="29"/>
      <c r="H10" s="29"/>
      <c r="I10" s="29"/>
      <c r="J10" s="29"/>
      <c r="K10" s="29"/>
      <c r="L10" s="29"/>
      <c r="M10" s="29"/>
      <c r="N10" s="29"/>
      <c r="O10" s="29"/>
      <c r="P10" s="29"/>
      <c r="Q10" s="29"/>
      <c r="R10" s="29"/>
      <c r="S10" s="29"/>
      <c r="T10" s="29">
        <f t="shared" si="3"/>
        <v>0</v>
      </c>
      <c r="U10" s="29">
        <f t="shared" si="0"/>
        <v>0</v>
      </c>
      <c r="V10" s="29"/>
      <c r="W10" s="29"/>
      <c r="X10" s="29"/>
      <c r="Y10" s="29"/>
      <c r="Z10" s="29">
        <f t="shared" si="1"/>
        <v>0</v>
      </c>
      <c r="AA10" s="29">
        <f t="shared" si="2"/>
        <v>0</v>
      </c>
    </row>
    <row r="11" s="2" customFormat="1" ht="409.5" spans="1:27">
      <c r="A11" s="29">
        <v>9</v>
      </c>
      <c r="B11" s="29">
        <v>2020310344</v>
      </c>
      <c r="C11" s="29" t="s">
        <v>80</v>
      </c>
      <c r="D11" s="30" t="s">
        <v>81</v>
      </c>
      <c r="E11" s="29" t="s">
        <v>82</v>
      </c>
      <c r="F11" s="29" t="s">
        <v>83</v>
      </c>
      <c r="G11" s="29">
        <v>28</v>
      </c>
      <c r="H11" s="29" t="s">
        <v>56</v>
      </c>
      <c r="I11" s="29"/>
      <c r="J11" s="29" t="s">
        <v>56</v>
      </c>
      <c r="K11" s="29"/>
      <c r="L11" s="29" t="s">
        <v>56</v>
      </c>
      <c r="M11" s="29"/>
      <c r="N11" s="29" t="s">
        <v>84</v>
      </c>
      <c r="O11" s="29">
        <v>38</v>
      </c>
      <c r="P11" s="29" t="s">
        <v>85</v>
      </c>
      <c r="Q11" s="29">
        <v>24</v>
      </c>
      <c r="R11" s="29" t="s">
        <v>86</v>
      </c>
      <c r="S11" s="29">
        <v>5</v>
      </c>
      <c r="T11" s="29">
        <f t="shared" si="3"/>
        <v>95</v>
      </c>
      <c r="U11" s="29">
        <f t="shared" si="0"/>
        <v>85.5</v>
      </c>
      <c r="V11" s="29" t="s">
        <v>87</v>
      </c>
      <c r="W11" s="29" t="s">
        <v>88</v>
      </c>
      <c r="X11" s="29" t="s">
        <v>89</v>
      </c>
      <c r="Y11" s="29">
        <v>6</v>
      </c>
      <c r="Z11" s="29">
        <f t="shared" si="1"/>
        <v>0.6</v>
      </c>
      <c r="AA11" s="29">
        <f t="shared" si="2"/>
        <v>86.1</v>
      </c>
    </row>
    <row r="12" s="2" customFormat="1" spans="1:27">
      <c r="A12" s="29">
        <v>10</v>
      </c>
      <c r="B12" s="29" t="s">
        <v>90</v>
      </c>
      <c r="C12" s="29" t="s">
        <v>91</v>
      </c>
      <c r="D12" s="29" t="s">
        <v>92</v>
      </c>
      <c r="E12" s="29" t="s">
        <v>93</v>
      </c>
      <c r="F12" s="29"/>
      <c r="G12" s="29"/>
      <c r="H12" s="29"/>
      <c r="I12" s="29"/>
      <c r="J12" s="29"/>
      <c r="K12" s="29"/>
      <c r="L12" s="29"/>
      <c r="M12" s="29"/>
      <c r="N12" s="29"/>
      <c r="O12" s="29"/>
      <c r="P12" s="29"/>
      <c r="Q12" s="29"/>
      <c r="R12" s="29"/>
      <c r="S12" s="29"/>
      <c r="T12" s="29">
        <f t="shared" si="3"/>
        <v>0</v>
      </c>
      <c r="U12" s="29">
        <f t="shared" si="0"/>
        <v>0</v>
      </c>
      <c r="V12" s="29"/>
      <c r="W12" s="29"/>
      <c r="X12" s="29"/>
      <c r="Y12" s="29"/>
      <c r="Z12" s="29">
        <f t="shared" si="1"/>
        <v>0</v>
      </c>
      <c r="AA12" s="29">
        <f t="shared" si="2"/>
        <v>0</v>
      </c>
    </row>
    <row r="13" s="2" customFormat="1" ht="409.5" spans="1:27">
      <c r="A13" s="29">
        <v>11</v>
      </c>
      <c r="B13" s="29" t="s">
        <v>94</v>
      </c>
      <c r="C13" s="29" t="s">
        <v>95</v>
      </c>
      <c r="D13" s="30" t="s">
        <v>96</v>
      </c>
      <c r="E13" s="29" t="s">
        <v>97</v>
      </c>
      <c r="F13" s="29" t="s">
        <v>98</v>
      </c>
      <c r="G13" s="29">
        <v>24</v>
      </c>
      <c r="H13" s="29"/>
      <c r="I13" s="29"/>
      <c r="J13" s="29"/>
      <c r="K13" s="29"/>
      <c r="L13" s="29"/>
      <c r="M13" s="29"/>
      <c r="N13" s="29" t="s">
        <v>99</v>
      </c>
      <c r="O13" s="29">
        <v>1.2</v>
      </c>
      <c r="P13" s="29" t="s">
        <v>100</v>
      </c>
      <c r="Q13" s="29">
        <v>72</v>
      </c>
      <c r="R13" s="29" t="s">
        <v>101</v>
      </c>
      <c r="S13" s="29">
        <v>25</v>
      </c>
      <c r="T13" s="29">
        <f t="shared" si="3"/>
        <v>122.2</v>
      </c>
      <c r="U13" s="29">
        <f t="shared" si="0"/>
        <v>109.98</v>
      </c>
      <c r="V13" s="29"/>
      <c r="W13" s="29"/>
      <c r="X13" s="29" t="s">
        <v>102</v>
      </c>
      <c r="Y13" s="29">
        <v>2</v>
      </c>
      <c r="Z13" s="29">
        <f t="shared" si="1"/>
        <v>0.2</v>
      </c>
      <c r="AA13" s="29">
        <f t="shared" si="2"/>
        <v>110.18</v>
      </c>
    </row>
    <row r="14" s="2" customFormat="1" ht="182" spans="1:27">
      <c r="A14" s="29">
        <v>12</v>
      </c>
      <c r="B14" s="29" t="s">
        <v>103</v>
      </c>
      <c r="C14" s="29" t="s">
        <v>104</v>
      </c>
      <c r="D14" s="29">
        <v>17828187624</v>
      </c>
      <c r="E14" s="29" t="s">
        <v>105</v>
      </c>
      <c r="F14" s="29" t="s">
        <v>106</v>
      </c>
      <c r="G14" s="29">
        <v>28</v>
      </c>
      <c r="H14" s="29"/>
      <c r="I14" s="29"/>
      <c r="J14" s="29"/>
      <c r="K14" s="29"/>
      <c r="L14" s="29"/>
      <c r="M14" s="29"/>
      <c r="N14" s="29" t="s">
        <v>107</v>
      </c>
      <c r="O14" s="29">
        <v>2</v>
      </c>
      <c r="P14" s="29"/>
      <c r="Q14" s="29"/>
      <c r="R14" s="29"/>
      <c r="S14" s="29"/>
      <c r="T14" s="29">
        <f t="shared" si="3"/>
        <v>30</v>
      </c>
      <c r="U14" s="29">
        <f t="shared" si="0"/>
        <v>27</v>
      </c>
      <c r="V14" s="29"/>
      <c r="W14" s="29"/>
      <c r="X14" s="29"/>
      <c r="Y14" s="29"/>
      <c r="Z14" s="29">
        <f t="shared" si="1"/>
        <v>0</v>
      </c>
      <c r="AA14" s="29">
        <f t="shared" si="2"/>
        <v>27</v>
      </c>
    </row>
    <row r="15" s="2" customFormat="1" spans="1:27">
      <c r="A15" s="29">
        <v>13</v>
      </c>
      <c r="B15" s="29" t="s">
        <v>108</v>
      </c>
      <c r="C15" s="29" t="s">
        <v>109</v>
      </c>
      <c r="D15" s="29" t="s">
        <v>110</v>
      </c>
      <c r="E15" s="29" t="s">
        <v>111</v>
      </c>
      <c r="F15" s="29"/>
      <c r="G15" s="29"/>
      <c r="H15" s="29"/>
      <c r="I15" s="29"/>
      <c r="J15" s="29"/>
      <c r="K15" s="29"/>
      <c r="L15" s="29"/>
      <c r="M15" s="29"/>
      <c r="N15" s="29"/>
      <c r="O15" s="29"/>
      <c r="P15" s="29"/>
      <c r="Q15" s="29"/>
      <c r="R15" s="29"/>
      <c r="S15" s="29"/>
      <c r="T15" s="29">
        <f t="shared" si="3"/>
        <v>0</v>
      </c>
      <c r="U15" s="29">
        <f t="shared" si="0"/>
        <v>0</v>
      </c>
      <c r="V15" s="29"/>
      <c r="W15" s="29"/>
      <c r="X15" s="29"/>
      <c r="Y15" s="29"/>
      <c r="Z15" s="29">
        <f t="shared" si="1"/>
        <v>0</v>
      </c>
      <c r="AA15" s="29">
        <f t="shared" si="2"/>
        <v>0</v>
      </c>
    </row>
    <row r="16" s="2" customFormat="1" spans="1:27">
      <c r="A16" s="29">
        <v>14</v>
      </c>
      <c r="B16" s="29" t="s">
        <v>112</v>
      </c>
      <c r="C16" s="29" t="s">
        <v>113</v>
      </c>
      <c r="D16" s="29">
        <v>18031833899</v>
      </c>
      <c r="E16" s="29" t="s">
        <v>114</v>
      </c>
      <c r="F16" s="29"/>
      <c r="G16" s="29"/>
      <c r="H16" s="29"/>
      <c r="I16" s="29"/>
      <c r="J16" s="29"/>
      <c r="K16" s="29"/>
      <c r="L16" s="29"/>
      <c r="M16" s="29"/>
      <c r="N16" s="29"/>
      <c r="O16" s="29"/>
      <c r="P16" s="29"/>
      <c r="Q16" s="29"/>
      <c r="R16" s="29"/>
      <c r="S16" s="29"/>
      <c r="T16" s="29">
        <f t="shared" si="3"/>
        <v>0</v>
      </c>
      <c r="U16" s="29">
        <f t="shared" si="0"/>
        <v>0</v>
      </c>
      <c r="V16" s="29"/>
      <c r="W16" s="29"/>
      <c r="X16" s="29"/>
      <c r="Y16" s="29"/>
      <c r="Z16" s="29">
        <f t="shared" si="1"/>
        <v>0</v>
      </c>
      <c r="AA16" s="29">
        <f t="shared" si="2"/>
        <v>0</v>
      </c>
    </row>
    <row r="17" s="2" customFormat="1" ht="196" spans="1:27">
      <c r="A17" s="29">
        <v>15</v>
      </c>
      <c r="B17" s="29" t="s">
        <v>115</v>
      </c>
      <c r="C17" s="29" t="s">
        <v>116</v>
      </c>
      <c r="D17" s="29">
        <v>15532182246</v>
      </c>
      <c r="E17" s="29" t="s">
        <v>117</v>
      </c>
      <c r="F17" s="29" t="s">
        <v>118</v>
      </c>
      <c r="G17" s="29">
        <v>40</v>
      </c>
      <c r="H17" s="29"/>
      <c r="I17" s="29"/>
      <c r="J17" s="29"/>
      <c r="K17" s="29"/>
      <c r="L17" s="29"/>
      <c r="M17" s="29"/>
      <c r="N17" s="29" t="s">
        <v>119</v>
      </c>
      <c r="O17" s="29">
        <v>5</v>
      </c>
      <c r="P17" s="29"/>
      <c r="Q17" s="29"/>
      <c r="R17" s="29"/>
      <c r="S17" s="29"/>
      <c r="T17" s="29">
        <f t="shared" si="3"/>
        <v>45</v>
      </c>
      <c r="U17" s="29">
        <f t="shared" si="0"/>
        <v>40.5</v>
      </c>
      <c r="V17" s="29"/>
      <c r="W17" s="29"/>
      <c r="X17" s="29"/>
      <c r="Y17" s="29"/>
      <c r="Z17" s="29">
        <f t="shared" si="1"/>
        <v>0</v>
      </c>
      <c r="AA17" s="29">
        <f t="shared" si="2"/>
        <v>40.5</v>
      </c>
    </row>
    <row r="18" s="2" customFormat="1" ht="294" spans="1:27">
      <c r="A18" s="29">
        <v>16</v>
      </c>
      <c r="B18" s="29" t="s">
        <v>120</v>
      </c>
      <c r="C18" s="29" t="s">
        <v>121</v>
      </c>
      <c r="D18" s="29">
        <v>18349269768</v>
      </c>
      <c r="E18" s="29" t="s">
        <v>122</v>
      </c>
      <c r="F18" s="29" t="s">
        <v>123</v>
      </c>
      <c r="G18" s="29">
        <v>20</v>
      </c>
      <c r="H18" s="29"/>
      <c r="I18" s="29"/>
      <c r="J18" s="29"/>
      <c r="K18" s="29"/>
      <c r="L18" s="29"/>
      <c r="M18" s="29"/>
      <c r="N18" s="29"/>
      <c r="O18" s="29"/>
      <c r="P18" s="29" t="s">
        <v>124</v>
      </c>
      <c r="Q18" s="29">
        <v>0</v>
      </c>
      <c r="R18" s="29"/>
      <c r="S18" s="29"/>
      <c r="T18" s="29">
        <f t="shared" si="3"/>
        <v>20</v>
      </c>
      <c r="U18" s="29">
        <f t="shared" si="0"/>
        <v>18</v>
      </c>
      <c r="V18" s="29"/>
      <c r="W18" s="29"/>
      <c r="X18" s="29"/>
      <c r="Y18" s="29"/>
      <c r="Z18" s="29">
        <f t="shared" si="1"/>
        <v>0</v>
      </c>
      <c r="AA18" s="29">
        <f t="shared" si="2"/>
        <v>18</v>
      </c>
    </row>
    <row r="19" s="2" customFormat="1" spans="1:27">
      <c r="A19" s="29">
        <v>17</v>
      </c>
      <c r="B19" s="29" t="s">
        <v>125</v>
      </c>
      <c r="C19" s="29" t="s">
        <v>126</v>
      </c>
      <c r="D19" s="29"/>
      <c r="E19" s="29"/>
      <c r="F19" s="29"/>
      <c r="G19" s="29"/>
      <c r="H19" s="29"/>
      <c r="I19" s="29"/>
      <c r="J19" s="29"/>
      <c r="K19" s="29"/>
      <c r="L19" s="29"/>
      <c r="M19" s="29"/>
      <c r="N19" s="29"/>
      <c r="O19" s="29"/>
      <c r="P19" s="29"/>
      <c r="Q19" s="29"/>
      <c r="R19" s="29"/>
      <c r="S19" s="29"/>
      <c r="T19" s="29">
        <f t="shared" si="3"/>
        <v>0</v>
      </c>
      <c r="U19" s="29">
        <f t="shared" si="0"/>
        <v>0</v>
      </c>
      <c r="V19" s="29"/>
      <c r="W19" s="29"/>
      <c r="X19" s="29"/>
      <c r="Y19" s="29"/>
      <c r="Z19" s="29">
        <f t="shared" si="1"/>
        <v>0</v>
      </c>
      <c r="AA19" s="29">
        <f t="shared" si="2"/>
        <v>0</v>
      </c>
    </row>
    <row r="20" s="2" customFormat="1" ht="126" spans="1:27">
      <c r="A20" s="29">
        <v>18</v>
      </c>
      <c r="B20" s="29" t="s">
        <v>127</v>
      </c>
      <c r="C20" s="29" t="s">
        <v>128</v>
      </c>
      <c r="D20" s="29">
        <v>15520836648</v>
      </c>
      <c r="E20" s="29" t="s">
        <v>114</v>
      </c>
      <c r="F20" s="29" t="s">
        <v>129</v>
      </c>
      <c r="G20" s="29">
        <v>45</v>
      </c>
      <c r="H20" s="29"/>
      <c r="I20" s="29"/>
      <c r="J20" s="29"/>
      <c r="K20" s="29"/>
      <c r="L20" s="29"/>
      <c r="M20" s="29"/>
      <c r="N20" s="29"/>
      <c r="O20" s="29"/>
      <c r="P20" s="29"/>
      <c r="Q20" s="29"/>
      <c r="R20" s="29" t="s">
        <v>130</v>
      </c>
      <c r="S20" s="29">
        <v>7</v>
      </c>
      <c r="T20" s="29">
        <f t="shared" si="3"/>
        <v>52</v>
      </c>
      <c r="U20" s="29">
        <f t="shared" si="0"/>
        <v>46.8</v>
      </c>
      <c r="V20" s="29" t="s">
        <v>131</v>
      </c>
      <c r="W20" s="29"/>
      <c r="X20" s="29"/>
      <c r="Y20" s="29">
        <v>3</v>
      </c>
      <c r="Z20" s="29">
        <f t="shared" si="1"/>
        <v>0.3</v>
      </c>
      <c r="AA20" s="29">
        <f t="shared" si="2"/>
        <v>47.1</v>
      </c>
    </row>
    <row r="21" s="2" customFormat="1" ht="177" customHeight="1" spans="1:27">
      <c r="A21" s="29">
        <v>19</v>
      </c>
      <c r="B21" s="29" t="s">
        <v>132</v>
      </c>
      <c r="C21" s="29" t="s">
        <v>133</v>
      </c>
      <c r="D21" s="29">
        <v>17742878293</v>
      </c>
      <c r="E21" s="29" t="s">
        <v>134</v>
      </c>
      <c r="F21" s="29" t="s">
        <v>135</v>
      </c>
      <c r="G21" s="29">
        <v>87.75</v>
      </c>
      <c r="H21" s="29"/>
      <c r="I21" s="29"/>
      <c r="J21" s="29"/>
      <c r="K21" s="29"/>
      <c r="L21" s="29"/>
      <c r="M21" s="29"/>
      <c r="N21" s="29"/>
      <c r="O21" s="29"/>
      <c r="P21" s="29"/>
      <c r="Q21" s="29"/>
      <c r="R21" s="29"/>
      <c r="S21" s="29"/>
      <c r="T21" s="29">
        <f t="shared" si="3"/>
        <v>87.75</v>
      </c>
      <c r="U21" s="29">
        <f t="shared" si="0"/>
        <v>78.975</v>
      </c>
      <c r="V21" s="29" t="s">
        <v>136</v>
      </c>
      <c r="W21" s="29"/>
      <c r="X21" s="29"/>
      <c r="Y21" s="29"/>
      <c r="Z21" s="29">
        <f t="shared" si="1"/>
        <v>0</v>
      </c>
      <c r="AA21" s="29">
        <f t="shared" si="2"/>
        <v>78.975</v>
      </c>
    </row>
    <row r="22" s="2" customFormat="1" ht="43.5" spans="1:27">
      <c r="A22" s="29">
        <v>20</v>
      </c>
      <c r="B22" s="29" t="s">
        <v>137</v>
      </c>
      <c r="C22" s="29" t="s">
        <v>138</v>
      </c>
      <c r="D22" s="29"/>
      <c r="E22" s="29"/>
      <c r="F22" s="29"/>
      <c r="G22" s="29"/>
      <c r="H22" s="31" t="s">
        <v>139</v>
      </c>
      <c r="I22" s="29">
        <v>30</v>
      </c>
      <c r="J22" s="29"/>
      <c r="K22" s="29"/>
      <c r="L22" s="29"/>
      <c r="M22" s="29"/>
      <c r="N22" s="29"/>
      <c r="O22" s="29"/>
      <c r="P22" s="29"/>
      <c r="Q22" s="29"/>
      <c r="R22" s="29"/>
      <c r="S22" s="29"/>
      <c r="T22" s="29">
        <f t="shared" si="3"/>
        <v>30</v>
      </c>
      <c r="U22" s="29">
        <f t="shared" si="0"/>
        <v>27</v>
      </c>
      <c r="V22" s="29"/>
      <c r="W22" s="29"/>
      <c r="X22" s="29"/>
      <c r="Y22" s="29"/>
      <c r="Z22" s="29">
        <f t="shared" si="1"/>
        <v>0</v>
      </c>
      <c r="AA22" s="29">
        <f t="shared" si="2"/>
        <v>27</v>
      </c>
    </row>
    <row r="23" s="2" customFormat="1" ht="308" spans="1:27">
      <c r="A23" s="29">
        <v>21</v>
      </c>
      <c r="B23" s="29" t="s">
        <v>140</v>
      </c>
      <c r="C23" s="29" t="s">
        <v>141</v>
      </c>
      <c r="D23" s="30">
        <v>18583226556</v>
      </c>
      <c r="E23" s="29" t="s">
        <v>142</v>
      </c>
      <c r="F23" s="29" t="s">
        <v>143</v>
      </c>
      <c r="G23" s="29">
        <v>52</v>
      </c>
      <c r="H23" s="29">
        <v>0</v>
      </c>
      <c r="I23" s="29">
        <v>0</v>
      </c>
      <c r="J23" s="29">
        <v>0</v>
      </c>
      <c r="K23" s="29">
        <v>0</v>
      </c>
      <c r="L23" s="29">
        <v>0</v>
      </c>
      <c r="M23" s="29">
        <v>0</v>
      </c>
      <c r="N23" s="29">
        <v>0</v>
      </c>
      <c r="O23" s="29">
        <v>0</v>
      </c>
      <c r="P23" s="29" t="s">
        <v>144</v>
      </c>
      <c r="Q23" s="29">
        <v>18</v>
      </c>
      <c r="R23" s="29">
        <v>0</v>
      </c>
      <c r="S23" s="29">
        <v>0</v>
      </c>
      <c r="T23" s="29">
        <f t="shared" si="3"/>
        <v>70</v>
      </c>
      <c r="U23" s="29">
        <f t="shared" si="0"/>
        <v>63</v>
      </c>
      <c r="V23" s="29">
        <v>0</v>
      </c>
      <c r="W23" s="29">
        <v>0</v>
      </c>
      <c r="X23" s="29">
        <v>0</v>
      </c>
      <c r="Y23" s="29">
        <v>0</v>
      </c>
      <c r="Z23" s="29">
        <f t="shared" si="1"/>
        <v>0</v>
      </c>
      <c r="AA23" s="29">
        <f t="shared" si="2"/>
        <v>63</v>
      </c>
    </row>
    <row r="24" s="2" customFormat="1" ht="98" spans="1:27">
      <c r="A24" s="29">
        <v>22</v>
      </c>
      <c r="B24" s="29" t="s">
        <v>145</v>
      </c>
      <c r="C24" s="29" t="s">
        <v>146</v>
      </c>
      <c r="D24" s="29">
        <v>15202828740</v>
      </c>
      <c r="E24" s="29" t="s">
        <v>147</v>
      </c>
      <c r="F24" s="29"/>
      <c r="G24" s="29"/>
      <c r="H24" s="29"/>
      <c r="I24" s="29"/>
      <c r="J24" s="29"/>
      <c r="K24" s="29"/>
      <c r="L24" s="29"/>
      <c r="M24" s="29"/>
      <c r="N24" s="29"/>
      <c r="O24" s="29"/>
      <c r="P24" s="29"/>
      <c r="Q24" s="29"/>
      <c r="R24" s="29"/>
      <c r="S24" s="29"/>
      <c r="T24" s="29">
        <f t="shared" si="3"/>
        <v>0</v>
      </c>
      <c r="U24" s="29">
        <f t="shared" si="0"/>
        <v>0</v>
      </c>
      <c r="V24" s="29" t="s">
        <v>148</v>
      </c>
      <c r="W24" s="29"/>
      <c r="X24" s="29"/>
      <c r="Y24" s="29">
        <v>3</v>
      </c>
      <c r="Z24" s="29">
        <f t="shared" si="1"/>
        <v>0.3</v>
      </c>
      <c r="AA24" s="29">
        <f t="shared" si="2"/>
        <v>0.3</v>
      </c>
    </row>
    <row r="25" s="2" customFormat="1" ht="409.5" spans="1:27">
      <c r="A25" s="29">
        <v>23</v>
      </c>
      <c r="B25" s="29" t="s">
        <v>149</v>
      </c>
      <c r="C25" s="29" t="s">
        <v>150</v>
      </c>
      <c r="D25" s="29">
        <v>15274484458</v>
      </c>
      <c r="E25" s="29" t="s">
        <v>151</v>
      </c>
      <c r="F25" s="29"/>
      <c r="G25" s="29"/>
      <c r="H25" s="31" t="s">
        <v>152</v>
      </c>
      <c r="I25" s="29">
        <v>30</v>
      </c>
      <c r="J25" s="29"/>
      <c r="K25" s="29"/>
      <c r="L25" s="29"/>
      <c r="M25" s="29"/>
      <c r="N25" s="36" t="s">
        <v>153</v>
      </c>
      <c r="O25" s="29">
        <v>55</v>
      </c>
      <c r="P25" s="29"/>
      <c r="Q25" s="29"/>
      <c r="R25" s="29"/>
      <c r="S25" s="29"/>
      <c r="T25" s="29">
        <f t="shared" si="3"/>
        <v>85</v>
      </c>
      <c r="U25" s="29">
        <f t="shared" si="0"/>
        <v>76.5</v>
      </c>
      <c r="V25" s="29"/>
      <c r="W25" s="29"/>
      <c r="X25" s="29"/>
      <c r="Y25" s="29"/>
      <c r="Z25" s="29">
        <f t="shared" si="1"/>
        <v>0</v>
      </c>
      <c r="AA25" s="29">
        <f t="shared" si="2"/>
        <v>76.5</v>
      </c>
    </row>
    <row r="26" s="2" customFormat="1" ht="336" spans="1:27">
      <c r="A26" s="29">
        <v>24</v>
      </c>
      <c r="B26" s="29" t="s">
        <v>154</v>
      </c>
      <c r="C26" s="29" t="s">
        <v>155</v>
      </c>
      <c r="D26" s="29">
        <v>18380106836</v>
      </c>
      <c r="E26" s="29" t="s">
        <v>156</v>
      </c>
      <c r="F26" s="29" t="s">
        <v>157</v>
      </c>
      <c r="G26" s="29">
        <v>86.5</v>
      </c>
      <c r="H26" s="29"/>
      <c r="I26" s="29"/>
      <c r="J26" s="29"/>
      <c r="K26" s="29"/>
      <c r="L26" s="29"/>
      <c r="M26" s="29"/>
      <c r="N26" s="29" t="s">
        <v>158</v>
      </c>
      <c r="O26" s="29">
        <v>0.9</v>
      </c>
      <c r="P26" s="29"/>
      <c r="Q26" s="29"/>
      <c r="R26" s="29"/>
      <c r="S26" s="29"/>
      <c r="T26" s="29">
        <f t="shared" si="3"/>
        <v>87.4</v>
      </c>
      <c r="U26" s="29">
        <f t="shared" si="0"/>
        <v>78.66</v>
      </c>
      <c r="V26" s="29"/>
      <c r="W26" s="29"/>
      <c r="X26" s="29"/>
      <c r="Y26" s="29">
        <v>0</v>
      </c>
      <c r="Z26" s="29">
        <f t="shared" si="1"/>
        <v>0</v>
      </c>
      <c r="AA26" s="29">
        <f t="shared" si="2"/>
        <v>78.66</v>
      </c>
    </row>
    <row r="27" s="2" customFormat="1" spans="1:27">
      <c r="A27" s="29">
        <v>25</v>
      </c>
      <c r="B27" s="29" t="s">
        <v>159</v>
      </c>
      <c r="C27" s="29" t="s">
        <v>160</v>
      </c>
      <c r="D27" s="29">
        <v>15902864773</v>
      </c>
      <c r="E27" s="29"/>
      <c r="F27" s="29" t="s">
        <v>56</v>
      </c>
      <c r="G27" s="29"/>
      <c r="H27" s="29"/>
      <c r="I27" s="29"/>
      <c r="J27" s="29" t="s">
        <v>56</v>
      </c>
      <c r="K27" s="29"/>
      <c r="L27" s="29" t="s">
        <v>56</v>
      </c>
      <c r="M27" s="29"/>
      <c r="N27" s="29" t="s">
        <v>56</v>
      </c>
      <c r="O27" s="29"/>
      <c r="P27" s="29" t="s">
        <v>56</v>
      </c>
      <c r="Q27" s="29"/>
      <c r="R27" s="29" t="s">
        <v>56</v>
      </c>
      <c r="S27" s="29"/>
      <c r="T27" s="29">
        <f t="shared" si="3"/>
        <v>0</v>
      </c>
      <c r="U27" s="29">
        <f t="shared" si="0"/>
        <v>0</v>
      </c>
      <c r="V27" s="29" t="s">
        <v>56</v>
      </c>
      <c r="W27" s="29" t="s">
        <v>56</v>
      </c>
      <c r="X27" s="29" t="s">
        <v>56</v>
      </c>
      <c r="Y27" s="29"/>
      <c r="Z27" s="29">
        <f t="shared" si="1"/>
        <v>0</v>
      </c>
      <c r="AA27" s="29">
        <f t="shared" si="2"/>
        <v>0</v>
      </c>
    </row>
    <row r="28" s="2" customFormat="1" ht="308" spans="1:27">
      <c r="A28" s="29">
        <v>26</v>
      </c>
      <c r="B28" s="29" t="s">
        <v>161</v>
      </c>
      <c r="C28" s="29" t="s">
        <v>162</v>
      </c>
      <c r="D28" s="29">
        <v>18780163776</v>
      </c>
      <c r="E28" s="29" t="s">
        <v>163</v>
      </c>
      <c r="F28" s="32" t="s">
        <v>164</v>
      </c>
      <c r="G28" s="29">
        <v>40</v>
      </c>
      <c r="H28" s="29" t="s">
        <v>56</v>
      </c>
      <c r="I28" s="29">
        <v>0</v>
      </c>
      <c r="J28" s="29" t="s">
        <v>56</v>
      </c>
      <c r="K28" s="29">
        <v>0</v>
      </c>
      <c r="L28" s="29" t="s">
        <v>56</v>
      </c>
      <c r="M28" s="29">
        <v>0</v>
      </c>
      <c r="N28" s="29" t="s">
        <v>56</v>
      </c>
      <c r="O28" s="29">
        <v>0</v>
      </c>
      <c r="P28" s="29" t="s">
        <v>56</v>
      </c>
      <c r="Q28" s="29">
        <v>0</v>
      </c>
      <c r="R28" s="29" t="s">
        <v>56</v>
      </c>
      <c r="S28" s="29">
        <v>0</v>
      </c>
      <c r="T28" s="29">
        <f t="shared" si="3"/>
        <v>40</v>
      </c>
      <c r="U28" s="29">
        <f t="shared" si="0"/>
        <v>36</v>
      </c>
      <c r="V28" s="29" t="s">
        <v>56</v>
      </c>
      <c r="W28" s="29" t="s">
        <v>56</v>
      </c>
      <c r="X28" s="29" t="s">
        <v>165</v>
      </c>
      <c r="Y28" s="29">
        <v>0.5</v>
      </c>
      <c r="Z28" s="29">
        <f t="shared" si="1"/>
        <v>0.05</v>
      </c>
      <c r="AA28" s="29">
        <f t="shared" si="2"/>
        <v>36.05</v>
      </c>
    </row>
    <row r="29" s="2" customFormat="1" ht="409.5" spans="1:27">
      <c r="A29" s="29">
        <v>27</v>
      </c>
      <c r="B29" s="29" t="s">
        <v>166</v>
      </c>
      <c r="C29" s="29" t="s">
        <v>167</v>
      </c>
      <c r="D29" s="29">
        <v>1395619158</v>
      </c>
      <c r="E29" s="29" t="s">
        <v>168</v>
      </c>
      <c r="F29" s="29" t="s">
        <v>169</v>
      </c>
      <c r="G29" s="29">
        <v>162</v>
      </c>
      <c r="H29" s="29"/>
      <c r="I29" s="29"/>
      <c r="J29" s="29"/>
      <c r="K29" s="29"/>
      <c r="L29" s="29"/>
      <c r="M29" s="29"/>
      <c r="N29" s="29"/>
      <c r="O29" s="29"/>
      <c r="P29" s="29" t="s">
        <v>170</v>
      </c>
      <c r="Q29" s="29">
        <v>9</v>
      </c>
      <c r="R29" s="29"/>
      <c r="S29" s="29"/>
      <c r="T29" s="29">
        <f t="shared" si="3"/>
        <v>171</v>
      </c>
      <c r="U29" s="29">
        <f t="shared" si="0"/>
        <v>153.9</v>
      </c>
      <c r="V29" s="29"/>
      <c r="W29" s="29"/>
      <c r="X29" s="29" t="s">
        <v>171</v>
      </c>
      <c r="Y29" s="29">
        <v>1</v>
      </c>
      <c r="Z29" s="29">
        <f t="shared" si="1"/>
        <v>0.1</v>
      </c>
      <c r="AA29" s="29">
        <f t="shared" si="2"/>
        <v>154</v>
      </c>
    </row>
    <row r="30" s="2" customFormat="1" ht="224" spans="1:27">
      <c r="A30" s="29">
        <v>28</v>
      </c>
      <c r="B30" s="29" t="s">
        <v>172</v>
      </c>
      <c r="C30" s="29" t="s">
        <v>173</v>
      </c>
      <c r="D30" s="30">
        <v>18302878879</v>
      </c>
      <c r="E30" s="29" t="s">
        <v>156</v>
      </c>
      <c r="F30" s="29" t="s">
        <v>174</v>
      </c>
      <c r="G30" s="29">
        <v>29.5</v>
      </c>
      <c r="H30" s="29"/>
      <c r="I30" s="29">
        <v>0</v>
      </c>
      <c r="J30" s="29"/>
      <c r="K30" s="29">
        <v>0</v>
      </c>
      <c r="L30" s="29"/>
      <c r="M30" s="29">
        <v>0</v>
      </c>
      <c r="N30" s="29"/>
      <c r="O30" s="29">
        <v>0</v>
      </c>
      <c r="P30" s="29"/>
      <c r="Q30" s="29">
        <v>0</v>
      </c>
      <c r="R30" s="29"/>
      <c r="S30" s="29">
        <v>0</v>
      </c>
      <c r="T30" s="29">
        <f t="shared" si="3"/>
        <v>29.5</v>
      </c>
      <c r="U30" s="29">
        <f t="shared" si="0"/>
        <v>26.55</v>
      </c>
      <c r="V30" s="29"/>
      <c r="W30" s="29"/>
      <c r="X30" s="29"/>
      <c r="Y30" s="29">
        <v>0</v>
      </c>
      <c r="Z30" s="29">
        <f t="shared" si="1"/>
        <v>0</v>
      </c>
      <c r="AA30" s="29">
        <f t="shared" si="2"/>
        <v>26.55</v>
      </c>
    </row>
    <row r="31" s="2" customFormat="1" ht="14.5" spans="1:27">
      <c r="A31" s="29">
        <v>29</v>
      </c>
      <c r="B31" s="29" t="s">
        <v>175</v>
      </c>
      <c r="C31" s="29" t="s">
        <v>176</v>
      </c>
      <c r="D31" s="31">
        <v>18888107301</v>
      </c>
      <c r="E31" s="29" t="s">
        <v>177</v>
      </c>
      <c r="F31" s="29"/>
      <c r="G31" s="29"/>
      <c r="H31" s="29"/>
      <c r="I31" s="29"/>
      <c r="J31" s="29"/>
      <c r="K31" s="29"/>
      <c r="L31" s="29"/>
      <c r="M31" s="29"/>
      <c r="N31" s="29"/>
      <c r="O31" s="29"/>
      <c r="P31" s="29"/>
      <c r="Q31" s="29"/>
      <c r="R31" s="29"/>
      <c r="S31" s="29"/>
      <c r="T31" s="29">
        <f t="shared" si="3"/>
        <v>0</v>
      </c>
      <c r="U31" s="29">
        <f t="shared" si="0"/>
        <v>0</v>
      </c>
      <c r="V31" s="29"/>
      <c r="W31" s="29"/>
      <c r="X31" s="29"/>
      <c r="Y31" s="29"/>
      <c r="Z31" s="29">
        <f t="shared" si="1"/>
        <v>0</v>
      </c>
      <c r="AA31" s="29">
        <f t="shared" si="2"/>
        <v>0</v>
      </c>
    </row>
    <row r="32" s="2" customFormat="1" spans="1:27">
      <c r="A32" s="29">
        <v>30</v>
      </c>
      <c r="B32" s="29" t="s">
        <v>178</v>
      </c>
      <c r="C32" s="29" t="s">
        <v>179</v>
      </c>
      <c r="D32" s="29" t="s">
        <v>180</v>
      </c>
      <c r="E32" s="29" t="s">
        <v>181</v>
      </c>
      <c r="F32" s="29"/>
      <c r="G32" s="29"/>
      <c r="H32" s="29"/>
      <c r="I32" s="29"/>
      <c r="J32" s="29"/>
      <c r="K32" s="29"/>
      <c r="L32" s="29"/>
      <c r="M32" s="29"/>
      <c r="N32" s="29"/>
      <c r="O32" s="29"/>
      <c r="P32" s="29"/>
      <c r="Q32" s="29"/>
      <c r="R32" s="29"/>
      <c r="S32" s="29"/>
      <c r="T32" s="29">
        <f t="shared" si="3"/>
        <v>0</v>
      </c>
      <c r="U32" s="29">
        <f t="shared" si="0"/>
        <v>0</v>
      </c>
      <c r="V32" s="29"/>
      <c r="W32" s="29"/>
      <c r="X32" s="29"/>
      <c r="Y32" s="29"/>
      <c r="Z32" s="29">
        <f t="shared" si="1"/>
        <v>0</v>
      </c>
      <c r="AA32" s="29">
        <f t="shared" si="2"/>
        <v>0</v>
      </c>
    </row>
    <row r="33" s="2" customFormat="1" spans="1:27">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f t="shared" si="1"/>
        <v>0</v>
      </c>
      <c r="AA33" s="29">
        <f t="shared" si="2"/>
        <v>0</v>
      </c>
    </row>
    <row r="36" ht="14.75"/>
    <row r="37" ht="65.1" customHeight="1" spans="1:11">
      <c r="A37" s="33"/>
      <c r="B37" s="34" t="s">
        <v>182</v>
      </c>
      <c r="C37" s="35"/>
      <c r="D37" s="35"/>
      <c r="E37" s="35"/>
      <c r="F37" s="35"/>
      <c r="G37" s="35"/>
      <c r="H37" s="35"/>
      <c r="I37" s="37"/>
      <c r="J37" s="38"/>
      <c r="K37" s="39"/>
    </row>
  </sheetData>
  <sortState ref="A2:K38">
    <sortCondition ref="J2" descending="1"/>
  </sortState>
  <mergeCells count="13">
    <mergeCell ref="F1:S1"/>
    <mergeCell ref="V1:X1"/>
    <mergeCell ref="B37:J37"/>
    <mergeCell ref="A1:A2"/>
    <mergeCell ref="B1:B2"/>
    <mergeCell ref="C1:C2"/>
    <mergeCell ref="D1:D2"/>
    <mergeCell ref="E1:E2"/>
    <mergeCell ref="T1:T2"/>
    <mergeCell ref="U1:U2"/>
    <mergeCell ref="Y1:Y2"/>
    <mergeCell ref="Z1:Z2"/>
    <mergeCell ref="AA1:AA2"/>
  </mergeCells>
  <pageMargins left="0.699305555555556" right="0.699305555555556" top="0.75"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D19"/>
  <sheetViews>
    <sheetView topLeftCell="G1" workbookViewId="0">
      <selection activeCell="F13" sqref="F13"/>
    </sheetView>
  </sheetViews>
  <sheetFormatPr defaultColWidth="9" defaultRowHeight="14"/>
  <cols>
    <col min="1" max="1" width="5" customWidth="1"/>
    <col min="2" max="2" width="12.5727272727273" customWidth="1"/>
    <col min="3" max="5" width="10.4272727272727" customWidth="1"/>
    <col min="6" max="6" width="11.8545454545455" style="3" customWidth="1"/>
    <col min="7" max="7" width="16.4272727272727" customWidth="1"/>
    <col min="8" max="8" width="24.4272727272727" customWidth="1"/>
    <col min="9" max="9" width="5.85454545454545" customWidth="1"/>
    <col min="10" max="10" width="16.4272727272727" customWidth="1"/>
    <col min="11" max="11" width="5.70909090909091" customWidth="1"/>
    <col min="12" max="12" width="25.2818181818182" customWidth="1"/>
    <col min="13" max="13" width="5.70909090909091" customWidth="1"/>
    <col min="14" max="14" width="16.4272727272727" customWidth="1"/>
    <col min="15" max="15" width="5.70909090909091" customWidth="1"/>
    <col min="16" max="16" width="16.4272727272727" customWidth="1"/>
    <col min="17" max="17" width="5.70909090909091" customWidth="1"/>
    <col min="18" max="18" width="16.4272727272727" customWidth="1"/>
    <col min="19" max="19" width="5.70909090909091" customWidth="1"/>
    <col min="20" max="20" width="20.7090909090909" customWidth="1"/>
    <col min="21" max="21" width="5.70909090909091" customWidth="1"/>
    <col min="22" max="22" width="14.1363636363636" customWidth="1"/>
    <col min="23" max="23" width="13.1363636363636" customWidth="1"/>
    <col min="24" max="24" width="14.1363636363636" customWidth="1"/>
    <col min="25" max="26" width="16.4272727272727" customWidth="1"/>
    <col min="27" max="27" width="13.7090909090909" customWidth="1"/>
    <col min="28" max="28" width="14.2818181818182" customWidth="1"/>
    <col min="29" max="29" width="12.8545454545455" customWidth="1"/>
  </cols>
  <sheetData>
    <row r="1" spans="1:30">
      <c r="A1" s="4" t="s">
        <v>0</v>
      </c>
      <c r="B1" s="4" t="s">
        <v>1</v>
      </c>
      <c r="C1" s="4" t="s">
        <v>2</v>
      </c>
      <c r="D1" s="5" t="s">
        <v>3</v>
      </c>
      <c r="E1" s="5" t="s">
        <v>4</v>
      </c>
      <c r="F1" s="6" t="s">
        <v>183</v>
      </c>
      <c r="G1" s="4" t="s">
        <v>184</v>
      </c>
      <c r="H1" s="7" t="s">
        <v>5</v>
      </c>
      <c r="I1" s="15"/>
      <c r="J1" s="15"/>
      <c r="K1" s="15"/>
      <c r="L1" s="15"/>
      <c r="M1" s="15"/>
      <c r="N1" s="15"/>
      <c r="O1" s="15"/>
      <c r="P1" s="15"/>
      <c r="Q1" s="15"/>
      <c r="R1" s="15"/>
      <c r="S1" s="15"/>
      <c r="T1" s="15"/>
      <c r="U1" s="19"/>
      <c r="V1" s="20" t="s">
        <v>6</v>
      </c>
      <c r="W1" s="4" t="s">
        <v>185</v>
      </c>
      <c r="X1" s="6" t="s">
        <v>8</v>
      </c>
      <c r="Y1" s="6"/>
      <c r="Z1" s="6"/>
      <c r="AA1" s="20" t="s">
        <v>9</v>
      </c>
      <c r="AB1" s="4" t="s">
        <v>10</v>
      </c>
      <c r="AC1" s="4" t="s">
        <v>11</v>
      </c>
      <c r="AD1" s="4" t="s">
        <v>12</v>
      </c>
    </row>
    <row r="2" spans="1:30">
      <c r="A2" s="4"/>
      <c r="B2" s="4"/>
      <c r="C2" s="4"/>
      <c r="D2" s="8"/>
      <c r="E2" s="8"/>
      <c r="F2" s="6"/>
      <c r="G2" s="4"/>
      <c r="H2" s="4" t="s">
        <v>13</v>
      </c>
      <c r="I2" s="4" t="s">
        <v>14</v>
      </c>
      <c r="J2" s="4" t="s">
        <v>15</v>
      </c>
      <c r="K2" s="4" t="s">
        <v>14</v>
      </c>
      <c r="L2" s="4" t="s">
        <v>16</v>
      </c>
      <c r="M2" s="4" t="s">
        <v>14</v>
      </c>
      <c r="N2" s="4" t="s">
        <v>17</v>
      </c>
      <c r="O2" s="4" t="s">
        <v>14</v>
      </c>
      <c r="P2" s="4" t="s">
        <v>18</v>
      </c>
      <c r="Q2" s="4" t="s">
        <v>14</v>
      </c>
      <c r="R2" s="4" t="s">
        <v>19</v>
      </c>
      <c r="S2" s="4" t="s">
        <v>14</v>
      </c>
      <c r="T2" s="4" t="s">
        <v>20</v>
      </c>
      <c r="U2" s="4" t="s">
        <v>14</v>
      </c>
      <c r="V2" s="21"/>
      <c r="W2" s="4"/>
      <c r="X2" s="4" t="s">
        <v>21</v>
      </c>
      <c r="Y2" s="4" t="s">
        <v>22</v>
      </c>
      <c r="Z2" s="4" t="s">
        <v>23</v>
      </c>
      <c r="AA2" s="21"/>
      <c r="AB2" s="4"/>
      <c r="AC2" s="4"/>
      <c r="AD2" s="4"/>
    </row>
    <row r="3" s="1" customFormat="1" ht="196" spans="1:30">
      <c r="A3" s="9">
        <v>1</v>
      </c>
      <c r="B3" s="9" t="s">
        <v>186</v>
      </c>
      <c r="C3" s="9" t="s">
        <v>25</v>
      </c>
      <c r="D3" s="9"/>
      <c r="E3" s="9"/>
      <c r="F3" s="9"/>
      <c r="G3" s="9"/>
      <c r="H3" s="10" t="s">
        <v>26</v>
      </c>
      <c r="I3" s="10"/>
      <c r="J3" s="10" t="s">
        <v>27</v>
      </c>
      <c r="K3" s="10"/>
      <c r="L3" s="10" t="s">
        <v>28</v>
      </c>
      <c r="M3" s="10"/>
      <c r="N3" s="10" t="s">
        <v>29</v>
      </c>
      <c r="O3" s="10"/>
      <c r="P3" s="10" t="s">
        <v>30</v>
      </c>
      <c r="Q3" s="10"/>
      <c r="R3" s="10" t="s">
        <v>31</v>
      </c>
      <c r="S3" s="10"/>
      <c r="T3" s="10" t="s">
        <v>32</v>
      </c>
      <c r="U3" s="10"/>
      <c r="V3" s="10"/>
      <c r="W3" s="9"/>
      <c r="X3" s="10" t="s">
        <v>33</v>
      </c>
      <c r="Y3" s="10" t="s">
        <v>34</v>
      </c>
      <c r="Z3" s="10" t="s">
        <v>35</v>
      </c>
      <c r="AA3" s="22"/>
      <c r="AB3" s="9"/>
      <c r="AC3" s="9"/>
      <c r="AD3" s="9"/>
    </row>
    <row r="4" s="2" customFormat="1" spans="1:30">
      <c r="A4" s="11"/>
      <c r="B4" s="11"/>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row>
    <row r="5" s="2" customFormat="1" spans="1:30">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row>
    <row r="6" s="2" customFormat="1" spans="1:30">
      <c r="A6" s="11"/>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row>
    <row r="7" s="2" customFormat="1" spans="1:30">
      <c r="A7" s="11"/>
      <c r="B7" s="11"/>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row>
    <row r="8" s="2" customFormat="1" spans="1:30">
      <c r="A8" s="11"/>
      <c r="B8" s="11"/>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row>
    <row r="9" s="2" customFormat="1" spans="1:30">
      <c r="A9" s="11"/>
      <c r="B9" s="11"/>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row>
    <row r="10" s="2" customFormat="1" spans="1:30">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row>
    <row r="11" s="2" customFormat="1" spans="1:30">
      <c r="A11" s="11"/>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row>
    <row r="12" s="2" customFormat="1" spans="1:30">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row>
    <row r="13" s="2" customFormat="1" spans="1:30">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row>
    <row r="14" s="2" customFormat="1" spans="1:30">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row>
    <row r="15" s="2" customFormat="1" spans="1:30">
      <c r="A15" s="11"/>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row>
    <row r="18" ht="14.75"/>
    <row r="19" ht="60" customHeight="1" spans="1:11">
      <c r="A19" s="12"/>
      <c r="B19" s="13" t="s">
        <v>187</v>
      </c>
      <c r="C19" s="14"/>
      <c r="D19" s="14"/>
      <c r="E19" s="14"/>
      <c r="F19" s="14"/>
      <c r="G19" s="14"/>
      <c r="H19" s="14"/>
      <c r="I19" s="16"/>
      <c r="J19" s="17"/>
      <c r="K19" s="18"/>
    </row>
  </sheetData>
  <mergeCells count="16">
    <mergeCell ref="H1:U1"/>
    <mergeCell ref="X1:Z1"/>
    <mergeCell ref="B19:J19"/>
    <mergeCell ref="A1:A2"/>
    <mergeCell ref="B1:B2"/>
    <mergeCell ref="C1:C2"/>
    <mergeCell ref="D1:D2"/>
    <mergeCell ref="E1:E2"/>
    <mergeCell ref="F1:F2"/>
    <mergeCell ref="G1:G2"/>
    <mergeCell ref="V1:V2"/>
    <mergeCell ref="W1:W2"/>
    <mergeCell ref="AA1:AA2"/>
    <mergeCell ref="AB1:AB2"/>
    <mergeCell ref="AC1:AC2"/>
    <mergeCell ref="AD1:AD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4</vt:i4>
      </vt:variant>
    </vt:vector>
  </HeadingPairs>
  <TitlesOfParts>
    <vt:vector size="4" baseType="lpstr">
      <vt:lpstr>博士18级</vt:lpstr>
      <vt:lpstr>博士19级</vt:lpstr>
      <vt:lpstr>博士20级</vt:lpstr>
      <vt:lpstr>博士21级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黄莺</dc:creator>
  <cp:lastModifiedBy>later</cp:lastModifiedBy>
  <dcterms:created xsi:type="dcterms:W3CDTF">2014-09-12T00:32:00Z</dcterms:created>
  <cp:lastPrinted>2016-11-04T01:47:00Z</cp:lastPrinted>
  <dcterms:modified xsi:type="dcterms:W3CDTF">2022-10-02T03:29:08Z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F89F7BD4D9C24105A027983D0EDF7C91</vt:lpwstr>
  </property>
</Properties>
</file>